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384" windowHeight="5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<sst xmlns="http://schemas.openxmlformats.org/spreadsheetml/2006/main" count="73" uniqueCount="45">
  <si>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Ticker</t>
  </si>
  <si>
    <t>Current Price</t>
  </si>
  <si>
    <t>Today's Payments</t>
  </si>
  <si>
    <t xml:space="preserve"> </t>
  </si>
  <si>
    <t>Order Type</t>
  </si>
  <si>
    <t>Date</t>
  </si>
  <si>
    <t>Limit</t>
  </si>
  <si>
    <t>Total Proxies</t>
  </si>
  <si>
    <t>Available Votes</t>
  </si>
  <si>
    <t>S  A  L  E  S</t>
  </si>
  <si>
    <t>Extended</t>
  </si>
  <si>
    <t>P  U  R  C  H  A  S  E  S</t>
  </si>
  <si>
    <t>Buy</t>
  </si>
  <si>
    <t>Hold</t>
  </si>
  <si>
    <t>Sell</t>
  </si>
  <si>
    <t>ABT</t>
  </si>
  <si>
    <t>AFL</t>
  </si>
  <si>
    <t>APEI</t>
  </si>
  <si>
    <t>DHR</t>
  </si>
  <si>
    <t>GOOG</t>
  </si>
  <si>
    <t>HELE</t>
  </si>
  <si>
    <t>CVS</t>
  </si>
  <si>
    <t>ORCL</t>
  </si>
  <si>
    <t>ORLY</t>
  </si>
  <si>
    <t>PEP</t>
  </si>
  <si>
    <t>QSII</t>
  </si>
  <si>
    <t>RIO</t>
  </si>
  <si>
    <t>RUE</t>
  </si>
  <si>
    <t>SLB</t>
  </si>
  <si>
    <t>TEVA</t>
  </si>
  <si>
    <t>UTX</t>
  </si>
  <si>
    <t>WAG</t>
  </si>
  <si>
    <t xml:space="preserve">CINNCINNATI MODEL INVESTMENT CLUB </t>
  </si>
  <si>
    <t>Quantity</t>
  </si>
  <si>
    <t>X</t>
  </si>
  <si>
    <t>Total Present</t>
  </si>
  <si>
    <t>Total Members</t>
  </si>
  <si>
    <t>Window</t>
  </si>
  <si>
    <t>Purchases Sub-Total</t>
  </si>
  <si>
    <t>Sales Sub-Total</t>
  </si>
  <si>
    <t>Recommendations</t>
  </si>
  <si>
    <t>Remaining Immediate Cash</t>
  </si>
  <si>
    <t>Immediate Cash Available at Folio</t>
  </si>
  <si>
    <t>Cash From Sales</t>
  </si>
  <si>
    <t>Total Pending Cash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</si>
</sst>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[$$-409]* #,##0.00_);_([$$-409]* \(#,##0.00\);_([$$-409]* &quot;-&quot;??_);_(@_)"/>
    <numFmt numFmtId="166" formatCode="[$$-409]#,##0.00_);\([$$-409]#,##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[$-409]dddd\,\ mmmm\ dd\,\ yyyy"/>
    <numFmt numFmtId="173" formatCode="[$-409]mmmm\ d\,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10"/>
      <name val="Calibri"/>
      <family val="2"/>
    </font>
    <font>
      <b/>
      <sz val="28"/>
      <name val="Calibri"/>
      <family val="2"/>
    </font>
    <font>
      <b/>
      <u val="singleAccounting"/>
      <sz val="22"/>
      <color indexed="8"/>
      <name val="Calibri"/>
      <family val="2"/>
    </font>
    <font>
      <b/>
      <u val="singleAccounting"/>
      <sz val="2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42" fontId="44" fillId="0" borderId="12" xfId="0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" fontId="5" fillId="0" borderId="14" xfId="44" applyNumberFormat="1" applyFont="1" applyFill="1" applyBorder="1" applyAlignment="1">
      <alignment horizontal="center" vertical="center"/>
    </xf>
    <xf numFmtId="1" fontId="5" fillId="0" borderId="15" xfId="44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2" fontId="44" fillId="0" borderId="17" xfId="44" applyNumberFormat="1" applyFont="1" applyFill="1" applyBorder="1" applyAlignment="1">
      <alignment horizontal="center" vertical="center"/>
    </xf>
    <xf numFmtId="42" fontId="5" fillId="0" borderId="17" xfId="44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2" fontId="7" fillId="0" borderId="1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42" fontId="7" fillId="0" borderId="18" xfId="44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2" fontId="9" fillId="0" borderId="17" xfId="44" applyNumberFormat="1" applyFont="1" applyFill="1" applyBorder="1" applyAlignment="1">
      <alignment horizontal="center" vertical="center"/>
    </xf>
    <xf numFmtId="42" fontId="10" fillId="0" borderId="17" xfId="0" applyNumberFormat="1" applyFont="1" applyFill="1" applyBorder="1" applyAlignment="1">
      <alignment horizontal="center" vertical="center"/>
    </xf>
    <xf numFmtId="0" fontId="46" fillId="0" borderId="21" xfId="0" applyFont="1" applyBorder="1" applyAlignment="1">
      <alignment/>
    </xf>
    <xf numFmtId="5" fontId="46" fillId="0" borderId="21" xfId="44" applyNumberFormat="1" applyFont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42" fontId="44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4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vertical="center"/>
    </xf>
    <xf numFmtId="1" fontId="44" fillId="0" borderId="27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45" fillId="0" borderId="29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173" fontId="45" fillId="0" borderId="30" xfId="0" applyNumberFormat="1" applyFont="1" applyFill="1" applyBorder="1" applyAlignment="1">
      <alignment horizontal="center" vertical="center"/>
    </xf>
    <xf numFmtId="173" fontId="45" fillId="0" borderId="27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44" fontId="4" fillId="0" borderId="31" xfId="44" applyFont="1" applyFill="1" applyBorder="1" applyAlignment="1">
      <alignment horizontal="right" vertical="center"/>
    </xf>
    <xf numFmtId="44" fontId="4" fillId="0" borderId="34" xfId="44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42" fontId="8" fillId="34" borderId="27" xfId="44" applyNumberFormat="1" applyFont="1" applyFill="1" applyBorder="1" applyAlignment="1">
      <alignment horizontal="center" vertical="center"/>
    </xf>
    <xf numFmtId="42" fontId="8" fillId="34" borderId="37" xfId="44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right" vertical="center"/>
    </xf>
    <xf numFmtId="0" fontId="44" fillId="0" borderId="26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2" fontId="46" fillId="0" borderId="0" xfId="0" applyNumberFormat="1" applyFont="1" applyBorder="1" applyAlignment="1">
      <alignment horizontal="center" vertical="center"/>
    </xf>
    <xf numFmtId="42" fontId="46" fillId="0" borderId="21" xfId="0" applyNumberFormat="1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75" zoomScaleNormal="75" zoomScalePageLayoutView="0" workbookViewId="0" topLeftCell="A1">
      <selection activeCell="F3" sqref="F3:I3"/>
    </sheetView>
  </sheetViews>
  <sheetFormatPr defaultColWidth="9.140625" defaultRowHeight="15"/>
  <cols>
    <col min="1" max="1" width="12.140625" style="0" bestFit="1" customWidth="1"/>
    <col min="2" max="2" width="9.8515625" style="0" customWidth="1"/>
    <col min="3" max="3" width="9.8515625" style="0" bestFit="1" customWidth="1"/>
    <col min="4" max="4" width="9.8515625" style="0" customWidth="1"/>
    <col min="5" max="5" width="7.140625" style="4" customWidth="1"/>
    <col min="6" max="7" width="28.7109375" style="0" customWidth="1"/>
    <col min="8" max="8" width="28.7109375" style="1" customWidth="1"/>
    <col min="9" max="9" width="28.7109375" style="0" customWidth="1"/>
    <col min="10" max="10" width="28.7109375" style="4" customWidth="1"/>
  </cols>
  <sheetData>
    <row r="1" spans="1:10" ht="28.5" customHeight="1" thickBot="1">
      <c r="A1" s="54" t="s">
        <v>32</v>
      </c>
      <c r="B1" s="55"/>
      <c r="C1" s="55"/>
      <c r="D1" s="55"/>
      <c r="E1" s="55"/>
      <c r="F1" s="55"/>
      <c r="G1" s="55"/>
      <c r="H1" s="18" t="s">
        <v>5</v>
      </c>
      <c r="I1" s="56">
        <v>40929</v>
      </c>
      <c r="J1" s="57"/>
    </row>
    <row r="2" spans="1:10" ht="28.5" customHeight="1">
      <c r="A2" s="73" t="s">
        <v>40</v>
      </c>
      <c r="B2" s="74"/>
      <c r="C2" s="74"/>
      <c r="D2" s="75"/>
      <c r="E2" s="46"/>
      <c r="F2" s="69" t="s">
        <v>36</v>
      </c>
      <c r="G2" s="70"/>
      <c r="H2" s="48">
        <v>16</v>
      </c>
      <c r="I2" s="49" t="s">
        <v>35</v>
      </c>
      <c r="J2" s="50">
        <v>13</v>
      </c>
    </row>
    <row r="3" spans="1:10" s="5" customFormat="1" ht="28.5" customHeight="1">
      <c r="A3" s="19" t="s">
        <v>0</v>
      </c>
      <c r="B3" s="8" t="s">
        <v>12</v>
      </c>
      <c r="C3" s="8" t="s">
        <v>13</v>
      </c>
      <c r="D3" s="8" t="s">
        <v>14</v>
      </c>
      <c r="E3" s="12"/>
      <c r="F3" s="78" t="s">
        <v>7</v>
      </c>
      <c r="G3" s="79"/>
      <c r="H3" s="79"/>
      <c r="I3" s="79"/>
      <c r="J3" s="20">
        <v>2</v>
      </c>
    </row>
    <row r="4" spans="1:10" ht="28.5" customHeight="1">
      <c r="A4" s="19" t="s">
        <v>15</v>
      </c>
      <c r="B4" s="8"/>
      <c r="C4" s="8" t="s">
        <v>34</v>
      </c>
      <c r="D4" s="8"/>
      <c r="E4" s="12"/>
      <c r="F4" s="76" t="s">
        <v>8</v>
      </c>
      <c r="G4" s="77"/>
      <c r="H4" s="77"/>
      <c r="I4" s="77"/>
      <c r="J4" s="21">
        <f>SUM(J2:J3)</f>
        <v>15</v>
      </c>
    </row>
    <row r="5" spans="1:10" ht="28.5" customHeight="1">
      <c r="A5" s="19" t="s">
        <v>16</v>
      </c>
      <c r="B5" s="8"/>
      <c r="C5" s="8" t="s">
        <v>34</v>
      </c>
      <c r="D5" s="8"/>
      <c r="E5" s="12"/>
      <c r="F5" s="51"/>
      <c r="G5" s="22"/>
      <c r="H5" s="22"/>
      <c r="I5" s="22"/>
      <c r="J5" s="23"/>
    </row>
    <row r="6" spans="1:10" ht="28.5" customHeight="1">
      <c r="A6" s="19" t="s">
        <v>17</v>
      </c>
      <c r="B6" s="8"/>
      <c r="C6" s="8" t="s">
        <v>34</v>
      </c>
      <c r="D6" s="8" t="s">
        <v>3</v>
      </c>
      <c r="E6" s="12"/>
      <c r="F6" s="83" t="s">
        <v>9</v>
      </c>
      <c r="G6" s="84"/>
      <c r="H6" s="84"/>
      <c r="I6" s="84"/>
      <c r="J6" s="85"/>
    </row>
    <row r="7" spans="1:10" ht="28.5" customHeight="1">
      <c r="A7" s="24" t="s">
        <v>21</v>
      </c>
      <c r="B7" s="8" t="s">
        <v>34</v>
      </c>
      <c r="C7" s="8"/>
      <c r="D7" s="8"/>
      <c r="E7" s="12"/>
      <c r="F7" s="6" t="s">
        <v>0</v>
      </c>
      <c r="G7" s="2" t="s">
        <v>1</v>
      </c>
      <c r="H7" s="3" t="s">
        <v>33</v>
      </c>
      <c r="I7" s="2" t="s">
        <v>4</v>
      </c>
      <c r="J7" s="25" t="s">
        <v>10</v>
      </c>
    </row>
    <row r="8" spans="1:10" ht="28.5" customHeight="1">
      <c r="A8" s="19" t="s">
        <v>18</v>
      </c>
      <c r="B8" s="8"/>
      <c r="C8" s="8"/>
      <c r="D8" s="8" t="s">
        <v>34</v>
      </c>
      <c r="E8" s="12"/>
      <c r="F8" s="19" t="s">
        <v>23</v>
      </c>
      <c r="G8" s="13">
        <v>80</v>
      </c>
      <c r="H8" s="16">
        <v>25</v>
      </c>
      <c r="I8" s="8" t="s">
        <v>6</v>
      </c>
      <c r="J8" s="26">
        <f>G8*H8</f>
        <v>2000</v>
      </c>
    </row>
    <row r="9" spans="1:10" ht="28.5" customHeight="1">
      <c r="A9" s="19" t="s">
        <v>19</v>
      </c>
      <c r="B9" s="8"/>
      <c r="C9" s="8" t="s">
        <v>34</v>
      </c>
      <c r="D9" s="8"/>
      <c r="E9" s="12"/>
      <c r="F9" s="19"/>
      <c r="G9" s="13"/>
      <c r="H9" s="16"/>
      <c r="I9" s="8"/>
      <c r="J9" s="26">
        <f>G9*H9</f>
        <v>0</v>
      </c>
    </row>
    <row r="10" spans="1:10" ht="28.5" customHeight="1">
      <c r="A10" s="19" t="s">
        <v>20</v>
      </c>
      <c r="B10" s="8"/>
      <c r="C10" s="8" t="s">
        <v>34</v>
      </c>
      <c r="D10" s="8"/>
      <c r="E10" s="12"/>
      <c r="F10" s="52"/>
      <c r="G10" s="14"/>
      <c r="H10" s="15"/>
      <c r="I10" s="9"/>
      <c r="J10" s="27">
        <f>G10*H10</f>
        <v>0</v>
      </c>
    </row>
    <row r="11" spans="1:10" ht="28.5" customHeight="1">
      <c r="A11" s="19" t="s">
        <v>22</v>
      </c>
      <c r="B11" s="8"/>
      <c r="C11" s="8" t="s">
        <v>3</v>
      </c>
      <c r="D11" s="8" t="s">
        <v>34</v>
      </c>
      <c r="E11" s="12"/>
      <c r="F11" s="52"/>
      <c r="G11" s="14"/>
      <c r="H11" s="15"/>
      <c r="I11" s="9"/>
      <c r="J11" s="27">
        <f>G11*H11</f>
        <v>0</v>
      </c>
    </row>
    <row r="12" spans="1:10" ht="28.5" customHeight="1">
      <c r="A12" s="19" t="s">
        <v>23</v>
      </c>
      <c r="B12" s="8"/>
      <c r="C12" s="8" t="s">
        <v>34</v>
      </c>
      <c r="D12" s="8"/>
      <c r="E12" s="12"/>
      <c r="F12" s="52"/>
      <c r="G12" s="14"/>
      <c r="H12" s="15"/>
      <c r="I12" s="9"/>
      <c r="J12" s="35">
        <f>G12*H12</f>
        <v>0</v>
      </c>
    </row>
    <row r="13" spans="1:10" ht="28.5" customHeight="1">
      <c r="A13" s="19" t="s">
        <v>24</v>
      </c>
      <c r="B13" s="8"/>
      <c r="C13" s="8" t="s">
        <v>34</v>
      </c>
      <c r="D13" s="8"/>
      <c r="E13" s="12"/>
      <c r="F13" s="86" t="s">
        <v>39</v>
      </c>
      <c r="G13" s="87"/>
      <c r="H13" s="87"/>
      <c r="I13" s="88"/>
      <c r="J13" s="27">
        <f>SUM(J8:J12)</f>
        <v>2000</v>
      </c>
    </row>
    <row r="14" spans="1:10" ht="28.5" customHeight="1">
      <c r="A14" s="19" t="s">
        <v>25</v>
      </c>
      <c r="B14" s="8"/>
      <c r="C14" s="8" t="s">
        <v>34</v>
      </c>
      <c r="D14" s="8"/>
      <c r="E14" s="12"/>
      <c r="F14" s="58"/>
      <c r="G14" s="59"/>
      <c r="H14" s="59"/>
      <c r="I14" s="59"/>
      <c r="J14" s="60"/>
    </row>
    <row r="15" spans="1:10" ht="28.5" customHeight="1">
      <c r="A15" s="19" t="s">
        <v>26</v>
      </c>
      <c r="B15" s="8"/>
      <c r="C15" s="8" t="s">
        <v>34</v>
      </c>
      <c r="D15" s="8"/>
      <c r="E15" s="12"/>
      <c r="F15" s="80" t="s">
        <v>11</v>
      </c>
      <c r="G15" s="81"/>
      <c r="H15" s="81"/>
      <c r="I15" s="81"/>
      <c r="J15" s="82"/>
    </row>
    <row r="16" spans="1:10" ht="28.5" customHeight="1">
      <c r="A16" s="19" t="s">
        <v>27</v>
      </c>
      <c r="B16" s="8"/>
      <c r="C16" s="8" t="s">
        <v>34</v>
      </c>
      <c r="D16" s="8"/>
      <c r="E16" s="12"/>
      <c r="F16" s="52" t="s">
        <v>0</v>
      </c>
      <c r="G16" s="9" t="s">
        <v>1</v>
      </c>
      <c r="H16" s="10" t="s">
        <v>33</v>
      </c>
      <c r="I16" s="9" t="s">
        <v>4</v>
      </c>
      <c r="J16" s="28" t="s">
        <v>10</v>
      </c>
    </row>
    <row r="17" spans="1:10" ht="28.5" customHeight="1">
      <c r="A17" s="19" t="s">
        <v>28</v>
      </c>
      <c r="B17" s="8"/>
      <c r="C17" s="8" t="s">
        <v>34</v>
      </c>
      <c r="D17" s="8"/>
      <c r="E17" s="12"/>
      <c r="F17" s="52" t="s">
        <v>27</v>
      </c>
      <c r="G17" s="11">
        <v>25.11</v>
      </c>
      <c r="H17" s="15">
        <v>30</v>
      </c>
      <c r="I17" s="8" t="s">
        <v>37</v>
      </c>
      <c r="J17" s="29">
        <f aca="true" t="shared" si="0" ref="J17:J23">SUM(G17*H17)</f>
        <v>753.3</v>
      </c>
    </row>
    <row r="18" spans="1:10" ht="28.5" customHeight="1">
      <c r="A18" s="19" t="s">
        <v>29</v>
      </c>
      <c r="B18" s="8"/>
      <c r="C18" s="8" t="s">
        <v>34</v>
      </c>
      <c r="D18" s="8"/>
      <c r="E18" s="12"/>
      <c r="F18" s="52" t="s">
        <v>21</v>
      </c>
      <c r="G18" s="11">
        <v>42.77</v>
      </c>
      <c r="H18" s="15">
        <v>25</v>
      </c>
      <c r="I18" s="8" t="s">
        <v>37</v>
      </c>
      <c r="J18" s="29">
        <f t="shared" si="0"/>
        <v>1069.25</v>
      </c>
    </row>
    <row r="19" spans="1:10" ht="28.5" customHeight="1">
      <c r="A19" s="19" t="s">
        <v>30</v>
      </c>
      <c r="B19" s="8"/>
      <c r="C19" s="8" t="s">
        <v>34</v>
      </c>
      <c r="D19" s="8"/>
      <c r="E19" s="12"/>
      <c r="F19" s="52"/>
      <c r="G19" s="11"/>
      <c r="H19" s="15"/>
      <c r="I19" s="8"/>
      <c r="J19" s="29">
        <f t="shared" si="0"/>
        <v>0</v>
      </c>
    </row>
    <row r="20" spans="1:10" ht="28.5" customHeight="1">
      <c r="A20" s="19" t="s">
        <v>31</v>
      </c>
      <c r="B20" s="8"/>
      <c r="C20" s="8" t="s">
        <v>34</v>
      </c>
      <c r="D20" s="8"/>
      <c r="E20" s="12"/>
      <c r="F20" s="52" t="s">
        <v>3</v>
      </c>
      <c r="G20" s="11"/>
      <c r="H20" s="15"/>
      <c r="I20" s="8"/>
      <c r="J20" s="29">
        <f t="shared" si="0"/>
        <v>0</v>
      </c>
    </row>
    <row r="21" spans="1:10" ht="28.5" customHeight="1">
      <c r="A21" s="42"/>
      <c r="B21" s="7"/>
      <c r="C21" s="7"/>
      <c r="D21" s="7"/>
      <c r="E21" s="12"/>
      <c r="F21" s="52"/>
      <c r="G21" s="11"/>
      <c r="H21" s="15"/>
      <c r="I21" s="8"/>
      <c r="J21" s="29">
        <f t="shared" si="0"/>
        <v>0</v>
      </c>
    </row>
    <row r="22" spans="1:10" ht="28.5" customHeight="1">
      <c r="A22" s="42"/>
      <c r="B22" s="7"/>
      <c r="C22" s="7"/>
      <c r="D22" s="7"/>
      <c r="E22" s="12"/>
      <c r="F22" s="52"/>
      <c r="G22" s="11"/>
      <c r="H22" s="15"/>
      <c r="I22" s="8"/>
      <c r="J22" s="29">
        <f t="shared" si="0"/>
        <v>0</v>
      </c>
    </row>
    <row r="23" spans="1:10" ht="28.5" customHeight="1">
      <c r="A23" s="30"/>
      <c r="B23" s="8"/>
      <c r="C23" s="8"/>
      <c r="D23" s="8"/>
      <c r="E23" s="12"/>
      <c r="F23" s="52"/>
      <c r="G23" s="11"/>
      <c r="H23" s="15"/>
      <c r="I23" s="8"/>
      <c r="J23" s="36">
        <f t="shared" si="0"/>
        <v>0</v>
      </c>
    </row>
    <row r="24" spans="1:10" ht="28.5" customHeight="1" thickBot="1">
      <c r="A24" s="30"/>
      <c r="B24" s="8"/>
      <c r="C24" s="8"/>
      <c r="D24" s="8"/>
      <c r="E24" s="12"/>
      <c r="F24" s="52"/>
      <c r="G24" s="31"/>
      <c r="H24" s="71" t="s">
        <v>38</v>
      </c>
      <c r="I24" s="72"/>
      <c r="J24" s="32">
        <f>SUM(J16:J23)</f>
        <v>1822.55</v>
      </c>
    </row>
    <row r="25" spans="1:10" ht="28.5" customHeight="1" thickBot="1">
      <c r="A25" s="33"/>
      <c r="B25" s="34"/>
      <c r="C25" s="34"/>
      <c r="D25" s="34"/>
      <c r="E25" s="47"/>
      <c r="F25" s="61" t="s">
        <v>42</v>
      </c>
      <c r="G25" s="62"/>
      <c r="H25" s="17">
        <v>2580</v>
      </c>
      <c r="I25" s="65" t="s">
        <v>41</v>
      </c>
      <c r="J25" s="67">
        <f>H25-J24</f>
        <v>757.45</v>
      </c>
    </row>
    <row r="26" spans="1:10" ht="28.5" customHeight="1" thickBot="1">
      <c r="A26" s="89" t="s">
        <v>2</v>
      </c>
      <c r="B26" s="90"/>
      <c r="C26" s="90"/>
      <c r="D26" s="91">
        <v>0</v>
      </c>
      <c r="E26" s="91"/>
      <c r="F26" s="63"/>
      <c r="G26" s="64"/>
      <c r="H26" s="44"/>
      <c r="I26" s="66"/>
      <c r="J26" s="68"/>
    </row>
    <row r="27" spans="1:10" ht="28.5" customHeight="1">
      <c r="A27" s="93" t="s">
        <v>43</v>
      </c>
      <c r="B27" s="94"/>
      <c r="C27" s="94"/>
      <c r="D27" s="92">
        <f>SUM(J13)</f>
        <v>2000</v>
      </c>
      <c r="E27" s="92"/>
      <c r="F27" s="37" t="s">
        <v>44</v>
      </c>
      <c r="G27" s="38">
        <f>SUM(D26:E27)</f>
        <v>2000</v>
      </c>
      <c r="H27" s="45"/>
      <c r="I27" s="53"/>
      <c r="J27" s="39"/>
    </row>
    <row r="28" spans="8:10" ht="14.25">
      <c r="H28" s="40"/>
      <c r="I28" s="41"/>
      <c r="J28" s="43"/>
    </row>
  </sheetData>
  <sheetProtection/>
  <mergeCells count="19">
    <mergeCell ref="D27:E27"/>
    <mergeCell ref="A27:C27"/>
    <mergeCell ref="F4:I4"/>
    <mergeCell ref="F3:I3"/>
    <mergeCell ref="F15:J15"/>
    <mergeCell ref="F6:J6"/>
    <mergeCell ref="F13:I13"/>
    <mergeCell ref="A26:C26"/>
    <mergeCell ref="D26:E26"/>
    <mergeCell ref="A1:G1"/>
    <mergeCell ref="I1:J1"/>
    <mergeCell ref="F14:J14"/>
    <mergeCell ref="F25:G25"/>
    <mergeCell ref="F26:G26"/>
    <mergeCell ref="I25:I26"/>
    <mergeCell ref="J25:J26"/>
    <mergeCell ref="F2:G2"/>
    <mergeCell ref="H24:I24"/>
    <mergeCell ref="A2:D2"/>
  </mergeCells>
  <printOptions/>
  <pageMargins left="0.25" right="0.25" top="0.75" bottom="0.75" header="0.3" footer="0.3"/>
  <pageSetup fitToHeight="1" fitToWidth="1"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ramsey.rh</cp:lastModifiedBy>
  <cp:lastPrinted>2012-01-21T21:01:30Z</cp:lastPrinted>
  <dcterms:created xsi:type="dcterms:W3CDTF">2011-10-17T21:54:04Z</dcterms:created>
  <dcterms:modified xsi:type="dcterms:W3CDTF">2012-02-15T20:47:20Z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