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7485" activeTab="0"/>
  </bookViews>
  <sheets>
    <sheet name="Apple Earnings Projection" sheetId="1" r:id="rId1"/>
    <sheet name="Prior 5 Quarter Data" sheetId="2" r:id="rId2"/>
    <sheet name="Annual Data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<sst xmlns="http://schemas.openxmlformats.org/spreadsheetml/2006/main" count="76" uniqueCount="48">
  <si>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Sales Growth Projection (Percentage)</t>
  </si>
  <si>
    <t>Net Margin Projection (Percentage)</t>
  </si>
  <si>
    <t xml:space="preserve"> </t>
  </si>
  <si>
    <t>Your Prediction of Earnings</t>
  </si>
  <si>
    <t>2.0  Enter Your Projection for the Net Margin for the First Quarter</t>
  </si>
  <si>
    <t>Your Prediction of Earnings Per Share</t>
  </si>
  <si>
    <t>3.0 Enter Your Projection for Average  Number of Shares Outstanding at the End of the First Quarter</t>
  </si>
  <si>
    <t>Projection of Number of Diluted Shares Outstanding</t>
  </si>
  <si>
    <t>(Press F9 to calculate after you enter the three judgments above)</t>
  </si>
  <si>
    <t>(Press F9 to calculate after  you enter the two  judgments above)</t>
  </si>
  <si>
    <t>Fill in Values in Yellow Cells,  Values in Blue Cells will be calculated</t>
  </si>
  <si>
    <t>2010-06</t>
  </si>
  <si>
    <t>2010-03</t>
  </si>
  <si>
    <t>2009-12</t>
  </si>
  <si>
    <t>2009-09</t>
  </si>
  <si>
    <t>Revenue</t>
  </si>
  <si>
    <t>Quarter to Quarter Revenue Growth</t>
  </si>
  <si>
    <t>Cost of revenue</t>
  </si>
  <si>
    <t>Gross profit</t>
  </si>
  <si>
    <t>Operating expenses</t>
  </si>
  <si>
    <t>Research and development</t>
  </si>
  <si>
    <t>Sales, General and administrative</t>
  </si>
  <si>
    <t>Total operating expenses</t>
  </si>
  <si>
    <t>Operating income</t>
  </si>
  <si>
    <t>Other income (expense)</t>
  </si>
  <si>
    <t>Income before taxes</t>
  </si>
  <si>
    <t>Provision for income taxes</t>
  </si>
  <si>
    <t>Net income from continuing operations</t>
  </si>
  <si>
    <t>Net income</t>
  </si>
  <si>
    <t>Net income available to common shareholders</t>
  </si>
  <si>
    <t>Earnings per share</t>
  </si>
  <si>
    <t>Basic</t>
  </si>
  <si>
    <t>Diluted</t>
  </si>
  <si>
    <t>Weighted average shares outstanding</t>
  </si>
  <si>
    <t>Apple Inc. (AAPL) Income Statement</t>
  </si>
  <si>
    <t>Fiscal year ends in September. USD in millions except per share data.</t>
  </si>
  <si>
    <t>2010-09</t>
  </si>
  <si>
    <t>Quarterly Sales-4th Quarter 2010</t>
  </si>
  <si>
    <t>Net Margin</t>
  </si>
  <si>
    <t>2008-09</t>
  </si>
  <si>
    <t>2007-09</t>
  </si>
  <si>
    <t>2006-09</t>
  </si>
  <si>
    <t>Year to Year Revenue Growth</t>
  </si>
  <si>
    <t>(Press F9 to calculate)</t>
  </si>
  <si>
    <t>4.0 P/E Projection</t>
  </si>
  <si>
    <t>Prediction of the Stock Price</t>
  </si>
  <si>
    <t>1.  Enter your Projection for the Annual Percentage Growth in Sales</t>
  </si>
  <si>
    <t>Project Apple 1st Quarter Earnings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</si>
</sst>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33" borderId="0" xfId="0" applyNumberFormat="1" applyFill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 wrapText="1"/>
    </xf>
    <xf numFmtId="44" fontId="0" fillId="10" borderId="0" xfId="44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10" fontId="0" fillId="3" borderId="0" xfId="57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3" borderId="0" xfId="57" applyNumberFormat="1" applyFont="1" applyFill="1" applyAlignment="1">
      <alignment/>
    </xf>
    <xf numFmtId="1" fontId="0" fillId="33" borderId="0" xfId="44" applyNumberFormat="1" applyFont="1" applyFill="1" applyAlignment="1">
      <alignment/>
    </xf>
    <xf numFmtId="44" fontId="38" fillId="0" borderId="0" xfId="44" applyFont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/>
    </xf>
    <xf numFmtId="10" fontId="0" fillId="3" borderId="0" xfId="0" applyNumberFormat="1" applyFill="1" applyAlignment="1">
      <alignment/>
    </xf>
    <xf numFmtId="166" fontId="0" fillId="33" borderId="0" xfId="57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3">
      <selection activeCell="B10" sqref="B10"/>
    </sheetView>
  </sheetViews>
  <sheetFormatPr defaultColWidth="9.140625" defaultRowHeight="15"/>
  <cols>
    <col min="1" max="1" width="49.57421875" style="0" bestFit="1" customWidth="1"/>
    <col min="2" max="2" width="13.7109375" style="0" bestFit="1" customWidth="1"/>
    <col min="4" max="4" width="53.7109375" style="0" bestFit="1" customWidth="1"/>
  </cols>
  <sheetData>
    <row r="1" spans="1:4" ht="21">
      <c r="A1" s="25" t="s">
        <v>47</v>
      </c>
      <c r="B1" s="25"/>
      <c r="C1" s="25"/>
      <c r="D1" s="25"/>
    </row>
    <row r="2" spans="1:4" ht="15">
      <c r="A2" s="22" t="s">
        <v>10</v>
      </c>
      <c r="B2" s="22"/>
      <c r="C2" s="22"/>
      <c r="D2" s="22"/>
    </row>
    <row r="3" spans="1:4" s="8" customFormat="1" ht="15">
      <c r="A3" s="7"/>
      <c r="B3" s="7"/>
      <c r="C3" s="7"/>
      <c r="D3" s="7"/>
    </row>
    <row r="4" spans="1:4" s="13" customFormat="1" ht="15">
      <c r="A4" s="12" t="s">
        <v>37</v>
      </c>
      <c r="B4" s="12">
        <v>20343</v>
      </c>
      <c r="C4" s="12"/>
      <c r="D4" s="12"/>
    </row>
    <row r="5" spans="1:8" ht="15">
      <c r="A5" s="23" t="s">
        <v>46</v>
      </c>
      <c r="B5" s="24"/>
      <c r="C5" s="24"/>
      <c r="D5" s="24"/>
      <c r="E5" s="24"/>
      <c r="F5" s="24"/>
      <c r="G5" s="24"/>
      <c r="H5" s="24"/>
    </row>
    <row r="6" spans="1:4" ht="15">
      <c r="A6" t="s">
        <v>0</v>
      </c>
      <c r="B6" s="20">
        <v>0.2</v>
      </c>
      <c r="D6" t="s">
        <v>2</v>
      </c>
    </row>
    <row r="8" spans="1:4" ht="15">
      <c r="A8" s="23" t="s">
        <v>4</v>
      </c>
      <c r="B8" s="24"/>
      <c r="C8" s="24"/>
      <c r="D8" s="24"/>
    </row>
    <row r="9" spans="1:4" ht="15">
      <c r="A9" t="s">
        <v>1</v>
      </c>
      <c r="B9" s="3">
        <v>0.2</v>
      </c>
      <c r="D9" t="s">
        <v>2</v>
      </c>
    </row>
    <row r="11" spans="1:2" ht="21">
      <c r="A11" s="4" t="s">
        <v>3</v>
      </c>
      <c r="B11" s="6">
        <f>(B4*(1+(B6/4)))*B9</f>
        <v>4272.030000000001</v>
      </c>
    </row>
    <row r="12" spans="1:2" ht="15">
      <c r="A12" s="21" t="s">
        <v>9</v>
      </c>
      <c r="B12" s="21"/>
    </row>
    <row r="14" spans="1:8" ht="18" customHeight="1">
      <c r="A14" s="26" t="s">
        <v>6</v>
      </c>
      <c r="B14" s="27"/>
      <c r="C14" s="27"/>
      <c r="D14" s="27"/>
      <c r="E14" s="27"/>
      <c r="F14" s="27"/>
      <c r="G14" s="27"/>
      <c r="H14" s="2"/>
    </row>
    <row r="15" spans="1:8" ht="18" customHeight="1">
      <c r="A15" s="2" t="s">
        <v>7</v>
      </c>
      <c r="B15" s="5">
        <v>950</v>
      </c>
      <c r="C15" s="2"/>
      <c r="D15" s="2"/>
      <c r="E15" s="2"/>
      <c r="F15" s="2"/>
      <c r="G15" s="2"/>
      <c r="H15" s="2"/>
    </row>
    <row r="17" spans="1:2" s="1" customFormat="1" ht="21">
      <c r="A17" s="4" t="s">
        <v>5</v>
      </c>
      <c r="B17" s="6">
        <f>B11/B15</f>
        <v>4.496873684210527</v>
      </c>
    </row>
    <row r="18" spans="1:3" ht="15">
      <c r="A18" s="21" t="s">
        <v>8</v>
      </c>
      <c r="B18" s="21"/>
      <c r="C18" s="21"/>
    </row>
    <row r="19" s="8" customFormat="1" ht="15"/>
    <row r="20" spans="1:4" ht="24" customHeight="1">
      <c r="A20" s="17" t="s">
        <v>44</v>
      </c>
      <c r="B20" s="15">
        <v>21</v>
      </c>
      <c r="D20" s="18"/>
    </row>
    <row r="21" ht="15">
      <c r="A21" s="9" t="s">
        <v>43</v>
      </c>
    </row>
    <row r="22" spans="1:2" ht="21">
      <c r="A22" s="4" t="s">
        <v>45</v>
      </c>
      <c r="B22" s="16">
        <f>SUM(B17,'Prior 5 Quarter Data'!B21:D21)*B20</f>
        <v>335.51434736842106</v>
      </c>
    </row>
  </sheetData>
  <sheetProtection/>
  <mergeCells count="7">
    <mergeCell ref="A18:C18"/>
    <mergeCell ref="A2:D2"/>
    <mergeCell ref="A5:H5"/>
    <mergeCell ref="A1:D1"/>
    <mergeCell ref="A8:D8"/>
    <mergeCell ref="A12:B12"/>
    <mergeCell ref="A14:G14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2">
      <selection activeCell="H4" sqref="H4"/>
    </sheetView>
  </sheetViews>
  <sheetFormatPr defaultColWidth="9.140625" defaultRowHeight="15"/>
  <cols>
    <col min="1" max="1" width="63.421875" style="0" bestFit="1" customWidth="1"/>
  </cols>
  <sheetData>
    <row r="1" spans="1:6" ht="15">
      <c r="A1" s="9" t="s">
        <v>34</v>
      </c>
      <c r="B1" s="9"/>
      <c r="C1" s="9"/>
      <c r="D1" s="9"/>
      <c r="E1" s="9"/>
      <c r="F1" s="9"/>
    </row>
    <row r="2" spans="1:6" ht="15">
      <c r="A2" s="9" t="s">
        <v>35</v>
      </c>
      <c r="B2" s="9" t="s">
        <v>36</v>
      </c>
      <c r="C2" s="9" t="s">
        <v>11</v>
      </c>
      <c r="D2" s="9" t="s">
        <v>12</v>
      </c>
      <c r="E2" s="9" t="s">
        <v>13</v>
      </c>
      <c r="F2" s="9" t="s">
        <v>14</v>
      </c>
    </row>
    <row r="3" spans="1:6" ht="15">
      <c r="A3" s="9" t="s">
        <v>15</v>
      </c>
      <c r="B3" s="9">
        <v>20343</v>
      </c>
      <c r="C3" s="9">
        <v>15700</v>
      </c>
      <c r="D3" s="9">
        <v>13499</v>
      </c>
      <c r="E3" s="9">
        <v>15683</v>
      </c>
      <c r="F3" s="9">
        <v>12207</v>
      </c>
    </row>
    <row r="4" spans="1:8" s="10" customFormat="1" ht="15">
      <c r="A4" s="10" t="s">
        <v>16</v>
      </c>
      <c r="B4" s="11">
        <f>(B3-C3)/C3</f>
        <v>0.2957324840764331</v>
      </c>
      <c r="C4" s="11">
        <f>(C3-D3)/D3</f>
        <v>0.1630491147492407</v>
      </c>
      <c r="D4" s="11">
        <f>(D3-E3)/E3</f>
        <v>-0.13925907033093157</v>
      </c>
      <c r="E4" s="11">
        <f>(E3-F3)/F3</f>
        <v>0.2847546489719014</v>
      </c>
      <c r="H4" s="19"/>
    </row>
    <row r="5" spans="1:6" ht="15">
      <c r="A5" s="9" t="s">
        <v>17</v>
      </c>
      <c r="B5" s="9">
        <v>12831</v>
      </c>
      <c r="C5" s="9">
        <v>9564</v>
      </c>
      <c r="D5" s="9">
        <v>7874</v>
      </c>
      <c r="E5" s="9">
        <v>9272</v>
      </c>
      <c r="F5" s="9">
        <v>7102</v>
      </c>
    </row>
    <row r="6" spans="1:6" ht="15">
      <c r="A6" s="9" t="s">
        <v>18</v>
      </c>
      <c r="B6" s="9">
        <v>7512</v>
      </c>
      <c r="C6" s="9">
        <v>6136</v>
      </c>
      <c r="D6" s="9">
        <v>5625</v>
      </c>
      <c r="E6" s="9">
        <v>6411</v>
      </c>
      <c r="F6" s="9">
        <v>5105</v>
      </c>
    </row>
    <row r="7" spans="1:6" ht="15">
      <c r="A7" s="9" t="s">
        <v>19</v>
      </c>
      <c r="B7" s="9"/>
      <c r="C7" s="9"/>
      <c r="D7" s="9"/>
      <c r="E7" s="9"/>
      <c r="F7" s="9"/>
    </row>
    <row r="8" spans="1:6" ht="15">
      <c r="A8" s="9" t="s">
        <v>20</v>
      </c>
      <c r="B8" s="9">
        <v>494</v>
      </c>
      <c r="C8" s="9">
        <v>464</v>
      </c>
      <c r="D8" s="9">
        <v>426</v>
      </c>
      <c r="E8" s="9">
        <v>398</v>
      </c>
      <c r="F8" s="9">
        <v>358</v>
      </c>
    </row>
    <row r="9" spans="1:6" ht="15">
      <c r="A9" s="9" t="s">
        <v>21</v>
      </c>
      <c r="B9" s="9">
        <v>1571</v>
      </c>
      <c r="C9" s="9">
        <v>1438</v>
      </c>
      <c r="D9" s="9">
        <v>1220</v>
      </c>
      <c r="E9" s="9">
        <v>1288</v>
      </c>
      <c r="F9" s="9">
        <v>1063</v>
      </c>
    </row>
    <row r="10" spans="1:6" ht="15">
      <c r="A10" s="9" t="s">
        <v>22</v>
      </c>
      <c r="B10" s="9">
        <v>2065</v>
      </c>
      <c r="C10" s="9">
        <v>1902</v>
      </c>
      <c r="D10" s="9">
        <v>1646</v>
      </c>
      <c r="E10" s="9">
        <v>1686</v>
      </c>
      <c r="F10" s="9">
        <v>1421</v>
      </c>
    </row>
    <row r="11" spans="1:6" ht="15">
      <c r="A11" s="9" t="s">
        <v>23</v>
      </c>
      <c r="B11" s="9">
        <v>5447</v>
      </c>
      <c r="C11" s="9">
        <v>4234</v>
      </c>
      <c r="D11" s="9">
        <v>3979</v>
      </c>
      <c r="E11" s="9">
        <v>4725</v>
      </c>
      <c r="F11" s="9">
        <v>3684</v>
      </c>
    </row>
    <row r="12" spans="1:6" ht="15">
      <c r="A12" s="9" t="s">
        <v>24</v>
      </c>
      <c r="B12" s="9">
        <v>14</v>
      </c>
      <c r="C12" s="9">
        <v>58</v>
      </c>
      <c r="D12" s="9">
        <v>50</v>
      </c>
      <c r="E12" s="9">
        <v>33</v>
      </c>
      <c r="F12" s="9">
        <v>45</v>
      </c>
    </row>
    <row r="13" spans="1:6" ht="15">
      <c r="A13" s="9" t="s">
        <v>25</v>
      </c>
      <c r="B13" s="9">
        <v>5461</v>
      </c>
      <c r="C13" s="9">
        <v>4292</v>
      </c>
      <c r="D13" s="9">
        <v>4029</v>
      </c>
      <c r="E13" s="9">
        <v>4758</v>
      </c>
      <c r="F13" s="9">
        <v>3729</v>
      </c>
    </row>
    <row r="14" spans="1:6" ht="15">
      <c r="A14" s="9" t="s">
        <v>26</v>
      </c>
      <c r="B14" s="9">
        <v>1153</v>
      </c>
      <c r="C14" s="9">
        <v>1039</v>
      </c>
      <c r="D14" s="9">
        <v>955</v>
      </c>
      <c r="E14" s="9">
        <v>1380</v>
      </c>
      <c r="F14" s="9">
        <v>1197</v>
      </c>
    </row>
    <row r="15" spans="1:6" ht="15">
      <c r="A15" s="9" t="s">
        <v>27</v>
      </c>
      <c r="B15" s="9">
        <v>4308</v>
      </c>
      <c r="C15" s="9">
        <v>3253</v>
      </c>
      <c r="D15" s="9">
        <v>3074</v>
      </c>
      <c r="E15" s="9">
        <v>3378</v>
      </c>
      <c r="F15" s="9">
        <v>2532</v>
      </c>
    </row>
    <row r="16" spans="1:6" ht="15">
      <c r="A16" s="9" t="s">
        <v>28</v>
      </c>
      <c r="B16" s="9">
        <v>4308</v>
      </c>
      <c r="C16" s="9">
        <v>3253</v>
      </c>
      <c r="D16" s="9">
        <v>3074</v>
      </c>
      <c r="E16" s="9">
        <v>3378</v>
      </c>
      <c r="F16" s="9">
        <v>2532</v>
      </c>
    </row>
    <row r="17" spans="1:6" s="11" customFormat="1" ht="15">
      <c r="A17" s="11" t="s">
        <v>38</v>
      </c>
      <c r="B17" s="11">
        <f>B16/B3</f>
        <v>0.2117681757852824</v>
      </c>
      <c r="C17" s="11">
        <f>C16/C3</f>
        <v>0.20719745222929936</v>
      </c>
      <c r="D17" s="11">
        <f>D16/D3</f>
        <v>0.22772057189421438</v>
      </c>
      <c r="E17" s="11">
        <f>E16/E3</f>
        <v>0.21539246317668814</v>
      </c>
      <c r="F17" s="11">
        <f>F16/F3</f>
        <v>0.20742197100024576</v>
      </c>
    </row>
    <row r="18" spans="1:6" ht="15">
      <c r="A18" s="9" t="s">
        <v>29</v>
      </c>
      <c r="B18" s="9">
        <v>4308</v>
      </c>
      <c r="C18" s="9">
        <v>3253</v>
      </c>
      <c r="D18" s="9">
        <v>3074</v>
      </c>
      <c r="E18" s="9">
        <v>3378</v>
      </c>
      <c r="F18" s="9">
        <v>2532</v>
      </c>
    </row>
    <row r="19" spans="1:6" ht="15">
      <c r="A19" s="9" t="s">
        <v>30</v>
      </c>
      <c r="B19" s="9"/>
      <c r="C19" s="9"/>
      <c r="D19" s="9"/>
      <c r="E19" s="9"/>
      <c r="F19" s="9"/>
    </row>
    <row r="20" spans="1:6" ht="15">
      <c r="A20" s="9" t="s">
        <v>31</v>
      </c>
      <c r="B20" s="9">
        <v>4.72</v>
      </c>
      <c r="C20" s="9">
        <v>3.57</v>
      </c>
      <c r="D20" s="9">
        <v>3.39</v>
      </c>
      <c r="E20" s="9">
        <v>3.74</v>
      </c>
      <c r="F20" s="9">
        <v>2.82</v>
      </c>
    </row>
    <row r="21" spans="1:6" ht="15">
      <c r="A21" s="9" t="s">
        <v>32</v>
      </c>
      <c r="B21" s="9">
        <v>4.64</v>
      </c>
      <c r="C21" s="9">
        <v>3.51</v>
      </c>
      <c r="D21" s="9">
        <v>3.33</v>
      </c>
      <c r="E21" s="9">
        <v>3.67</v>
      </c>
      <c r="F21" s="9">
        <v>2.78</v>
      </c>
    </row>
    <row r="22" spans="1:6" ht="15">
      <c r="A22" s="9" t="s">
        <v>33</v>
      </c>
      <c r="B22" s="9"/>
      <c r="C22" s="9"/>
      <c r="D22" s="9"/>
      <c r="E22" s="9"/>
      <c r="F22" s="9"/>
    </row>
    <row r="23" spans="1:6" ht="15">
      <c r="A23" s="9" t="s">
        <v>31</v>
      </c>
      <c r="B23" s="9">
        <v>915</v>
      </c>
      <c r="C23" s="9">
        <v>912</v>
      </c>
      <c r="D23" s="9">
        <v>908</v>
      </c>
      <c r="E23" s="9">
        <v>904</v>
      </c>
      <c r="F23" s="9">
        <v>898</v>
      </c>
    </row>
    <row r="24" spans="1:6" s="10" customFormat="1" ht="15">
      <c r="A24" s="10" t="s">
        <v>32</v>
      </c>
      <c r="B24" s="10">
        <v>929</v>
      </c>
      <c r="C24" s="10">
        <v>927</v>
      </c>
      <c r="D24" s="10">
        <v>923</v>
      </c>
      <c r="E24" s="10">
        <v>920</v>
      </c>
      <c r="F24" s="10">
        <v>914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63.421875" style="0" bestFit="1" customWidth="1"/>
  </cols>
  <sheetData>
    <row r="1" spans="1:6" ht="15">
      <c r="A1" s="9" t="s">
        <v>34</v>
      </c>
      <c r="B1" s="9"/>
      <c r="C1" s="9"/>
      <c r="D1" s="9"/>
      <c r="E1" s="9"/>
      <c r="F1" s="9"/>
    </row>
    <row r="2" spans="1:6" ht="15">
      <c r="A2" s="9" t="s">
        <v>35</v>
      </c>
      <c r="B2" s="9" t="s">
        <v>36</v>
      </c>
      <c r="C2" s="9" t="s">
        <v>14</v>
      </c>
      <c r="D2" s="9" t="s">
        <v>39</v>
      </c>
      <c r="E2" s="9" t="s">
        <v>40</v>
      </c>
      <c r="F2" s="9" t="s">
        <v>41</v>
      </c>
    </row>
    <row r="3" spans="1:6" ht="15">
      <c r="A3" s="9" t="s">
        <v>15</v>
      </c>
      <c r="B3" s="9">
        <v>65225</v>
      </c>
      <c r="C3" s="9">
        <v>42905</v>
      </c>
      <c r="D3" s="9">
        <v>37491</v>
      </c>
      <c r="E3" s="9">
        <v>24006</v>
      </c>
      <c r="F3" s="9">
        <v>19315</v>
      </c>
    </row>
    <row r="4" spans="1:5" s="10" customFormat="1" ht="15">
      <c r="A4" s="10" t="s">
        <v>42</v>
      </c>
      <c r="B4" s="14">
        <f>(B3-C3)/C3</f>
        <v>0.5202190886843026</v>
      </c>
      <c r="C4" s="14">
        <f>(C3-D3)/D3</f>
        <v>0.14440799125123363</v>
      </c>
      <c r="D4" s="14">
        <f>(D3-E3)/E3</f>
        <v>0.5617345663584103</v>
      </c>
      <c r="E4" s="14">
        <f>(E3-F3)/F3</f>
        <v>0.24286823712140823</v>
      </c>
    </row>
    <row r="5" spans="1:6" ht="15">
      <c r="A5" s="9" t="s">
        <v>17</v>
      </c>
      <c r="B5" s="9">
        <v>39541</v>
      </c>
      <c r="C5" s="9">
        <v>25683</v>
      </c>
      <c r="D5" s="9">
        <v>24294</v>
      </c>
      <c r="E5" s="9">
        <v>15852</v>
      </c>
      <c r="F5" s="9">
        <v>13717</v>
      </c>
    </row>
    <row r="6" spans="1:6" ht="15">
      <c r="A6" s="9" t="s">
        <v>18</v>
      </c>
      <c r="B6" s="9">
        <v>25684</v>
      </c>
      <c r="C6" s="9">
        <v>17222</v>
      </c>
      <c r="D6" s="9">
        <v>13197</v>
      </c>
      <c r="E6" s="9">
        <v>8154</v>
      </c>
      <c r="F6" s="9">
        <v>5598</v>
      </c>
    </row>
    <row r="7" spans="1:6" ht="15">
      <c r="A7" s="9" t="s">
        <v>19</v>
      </c>
      <c r="B7" s="9"/>
      <c r="C7" s="9"/>
      <c r="D7" s="9"/>
      <c r="E7" s="9"/>
      <c r="F7" s="9"/>
    </row>
    <row r="8" spans="1:6" ht="15">
      <c r="A8" s="9" t="s">
        <v>20</v>
      </c>
      <c r="B8" s="9">
        <v>1782</v>
      </c>
      <c r="C8" s="9">
        <v>1333</v>
      </c>
      <c r="D8" s="9">
        <v>1109</v>
      </c>
      <c r="E8" s="9">
        <v>782</v>
      </c>
      <c r="F8" s="9">
        <v>712</v>
      </c>
    </row>
    <row r="9" spans="1:6" ht="15">
      <c r="A9" s="9" t="s">
        <v>21</v>
      </c>
      <c r="B9" s="9">
        <v>5517</v>
      </c>
      <c r="C9" s="9">
        <v>4149</v>
      </c>
      <c r="D9" s="9">
        <v>3761</v>
      </c>
      <c r="E9" s="9">
        <v>2963</v>
      </c>
      <c r="F9" s="9">
        <v>2433</v>
      </c>
    </row>
    <row r="10" spans="1:6" ht="15">
      <c r="A10" s="9" t="s">
        <v>22</v>
      </c>
      <c r="B10" s="9">
        <v>7299</v>
      </c>
      <c r="C10" s="9">
        <v>5482</v>
      </c>
      <c r="D10" s="9">
        <v>4870</v>
      </c>
      <c r="E10" s="9">
        <v>3745</v>
      </c>
      <c r="F10" s="9">
        <v>3145</v>
      </c>
    </row>
    <row r="11" spans="1:6" ht="15">
      <c r="A11" s="9" t="s">
        <v>23</v>
      </c>
      <c r="B11" s="9">
        <v>18385</v>
      </c>
      <c r="C11" s="9">
        <v>11740</v>
      </c>
      <c r="D11" s="9">
        <v>8327</v>
      </c>
      <c r="E11" s="9">
        <v>4409</v>
      </c>
      <c r="F11" s="9">
        <v>2453</v>
      </c>
    </row>
    <row r="12" spans="1:6" ht="15">
      <c r="A12" s="9" t="s">
        <v>24</v>
      </c>
      <c r="B12" s="9">
        <v>155</v>
      </c>
      <c r="C12" s="9">
        <v>326</v>
      </c>
      <c r="D12" s="9">
        <v>620</v>
      </c>
      <c r="E12" s="9">
        <v>599</v>
      </c>
      <c r="F12" s="9">
        <v>365</v>
      </c>
    </row>
    <row r="13" spans="1:6" ht="15">
      <c r="A13" s="9" t="s">
        <v>25</v>
      </c>
      <c r="B13" s="9">
        <v>18540</v>
      </c>
      <c r="C13" s="9">
        <v>12066</v>
      </c>
      <c r="D13" s="9">
        <v>8947</v>
      </c>
      <c r="E13" s="9">
        <v>5008</v>
      </c>
      <c r="F13" s="9">
        <v>2818</v>
      </c>
    </row>
    <row r="14" spans="1:6" ht="15">
      <c r="A14" s="9" t="s">
        <v>26</v>
      </c>
      <c r="B14" s="9">
        <v>4527</v>
      </c>
      <c r="C14" s="9">
        <v>3831</v>
      </c>
      <c r="D14" s="9">
        <v>2828</v>
      </c>
      <c r="E14" s="9">
        <v>1512</v>
      </c>
      <c r="F14" s="9">
        <v>829</v>
      </c>
    </row>
    <row r="15" spans="1:6" ht="15">
      <c r="A15" s="9" t="s">
        <v>27</v>
      </c>
      <c r="B15" s="9">
        <v>14013</v>
      </c>
      <c r="C15" s="9">
        <v>8235</v>
      </c>
      <c r="D15" s="9">
        <v>6119</v>
      </c>
      <c r="E15" s="9">
        <v>3496</v>
      </c>
      <c r="F15" s="9">
        <v>1989</v>
      </c>
    </row>
    <row r="16" spans="1:6" ht="15">
      <c r="A16" s="9" t="s">
        <v>28</v>
      </c>
      <c r="B16" s="9">
        <v>14013</v>
      </c>
      <c r="C16" s="9">
        <v>8235</v>
      </c>
      <c r="D16" s="9">
        <v>6119</v>
      </c>
      <c r="E16" s="9">
        <v>3496</v>
      </c>
      <c r="F16" s="9">
        <v>1989</v>
      </c>
    </row>
    <row r="17" spans="1:6" s="10" customFormat="1" ht="15">
      <c r="A17" s="10" t="s">
        <v>38</v>
      </c>
      <c r="B17" s="14">
        <f>B16/B3</f>
        <v>0.21484093522422384</v>
      </c>
      <c r="C17" s="14">
        <f>C16/C3</f>
        <v>0.1919356718331197</v>
      </c>
      <c r="D17" s="14">
        <f>D16/D3</f>
        <v>0.1632125043343736</v>
      </c>
      <c r="E17" s="14">
        <f>E16/E3</f>
        <v>0.1456302591018912</v>
      </c>
      <c r="F17" s="14">
        <f>F16/F3</f>
        <v>0.1029769609112089</v>
      </c>
    </row>
    <row r="18" spans="1:6" ht="15">
      <c r="A18" s="9" t="s">
        <v>29</v>
      </c>
      <c r="B18" s="9">
        <v>14013</v>
      </c>
      <c r="C18" s="9">
        <v>8235</v>
      </c>
      <c r="D18" s="9">
        <v>6119</v>
      </c>
      <c r="E18" s="9">
        <v>3496</v>
      </c>
      <c r="F18" s="9">
        <v>1989</v>
      </c>
    </row>
    <row r="19" spans="1:6" ht="15">
      <c r="A19" s="9" t="s">
        <v>30</v>
      </c>
      <c r="B19" s="9"/>
      <c r="C19" s="9"/>
      <c r="D19" s="9"/>
      <c r="E19" s="9"/>
      <c r="F19" s="9"/>
    </row>
    <row r="20" spans="1:6" ht="15">
      <c r="A20" s="9" t="s">
        <v>31</v>
      </c>
      <c r="B20" s="9">
        <v>15.41</v>
      </c>
      <c r="C20" s="9">
        <v>9.22</v>
      </c>
      <c r="D20" s="9">
        <v>6.94</v>
      </c>
      <c r="E20" s="9">
        <v>4.04</v>
      </c>
      <c r="F20" s="9">
        <v>2.36</v>
      </c>
    </row>
    <row r="21" spans="1:6" ht="15">
      <c r="A21" s="9" t="s">
        <v>32</v>
      </c>
      <c r="B21" s="9">
        <v>15.15</v>
      </c>
      <c r="C21" s="9">
        <v>9.08</v>
      </c>
      <c r="D21" s="9">
        <v>6.78</v>
      </c>
      <c r="E21" s="9">
        <v>3.93</v>
      </c>
      <c r="F21" s="9">
        <v>2.27</v>
      </c>
    </row>
    <row r="22" spans="1:6" ht="15">
      <c r="A22" s="9" t="s">
        <v>33</v>
      </c>
      <c r="B22" s="9"/>
      <c r="C22" s="9"/>
      <c r="D22" s="9"/>
      <c r="E22" s="9"/>
      <c r="F22" s="9"/>
    </row>
    <row r="23" spans="1:6" ht="15">
      <c r="A23" s="9" t="s">
        <v>31</v>
      </c>
      <c r="B23" s="9">
        <v>909</v>
      </c>
      <c r="C23" s="9">
        <v>893</v>
      </c>
      <c r="D23" s="9">
        <v>882</v>
      </c>
      <c r="E23" s="9">
        <v>865</v>
      </c>
      <c r="F23" s="9">
        <v>844</v>
      </c>
    </row>
    <row r="24" spans="1:6" ht="15">
      <c r="A24" s="9" t="s">
        <v>32</v>
      </c>
      <c r="B24" s="9">
        <v>925</v>
      </c>
      <c r="C24" s="9">
        <v>907</v>
      </c>
      <c r="D24" s="9">
        <v>902</v>
      </c>
      <c r="E24" s="9">
        <v>889</v>
      </c>
      <c r="F24" s="9">
        <v>878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</dc:creator>
  <cp:keywords/>
  <dc:description/>
  <cp:lastModifiedBy>Laurie</cp:lastModifiedBy>
  <dcterms:created xsi:type="dcterms:W3CDTF">2010-10-16T14:56:38Z</dcterms:created>
  <dcterms:modified xsi:type="dcterms:W3CDTF">2010-12-02T23:04:20Z</dcterms:modified>
  <cp:category/>
  <cp:version/>
  <cp:contentType/>
  <cp:contentStatus/>
</cp:coreProperties>
</file>