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3095" windowHeight="8355" activeTab="0"/>
  </bookViews>
  <sheets>
    <sheet name="Jun-2001 Summary" sheetId="1" r:id="rId1"/>
  </sheets>
  <definedNames/>
  <calcPr fullCalcOnLoad="1"/>
</workbook>
</file>

<file path=xl/sharedStrings.xml><?xml version="1.0" encoding="utf-8"?>
<sst xmlns="http://schemas.openxmlformats.org/spreadsheetml/2006/main" count="276" uniqueCount="70">
  <si>
    <t>Partner</t>
  </si>
  <si>
    <t>Investments</t>
  </si>
  <si>
    <t>Symbol</t>
  </si>
  <si>
    <t>Shares</t>
  </si>
  <si>
    <t>Cost</t>
  </si>
  <si>
    <t xml:space="preserve"> Value</t>
  </si>
  <si>
    <t>Gain/Loss</t>
  </si>
  <si>
    <t>G/L %</t>
  </si>
  <si>
    <t>Deborah Rollins Thorne</t>
  </si>
  <si>
    <t>Capital One Financial</t>
  </si>
  <si>
    <t>COF</t>
  </si>
  <si>
    <t>United Technologies</t>
  </si>
  <si>
    <t>UTX</t>
  </si>
  <si>
    <t>Nokia Corp</t>
  </si>
  <si>
    <t>NOK</t>
  </si>
  <si>
    <t>Pfizer, Inc</t>
  </si>
  <si>
    <t>PFE</t>
  </si>
  <si>
    <t>Check Point Software Tech</t>
  </si>
  <si>
    <t>CHKP</t>
  </si>
  <si>
    <t>Analog Devices</t>
  </si>
  <si>
    <t>ADI</t>
  </si>
  <si>
    <t>William Wrigley Jr. Company</t>
  </si>
  <si>
    <t>WWY</t>
  </si>
  <si>
    <t>Cash</t>
  </si>
  <si>
    <t>Totals</t>
  </si>
  <si>
    <t>Theressa Jefferson</t>
  </si>
  <si>
    <t>Johnson &amp; Johnson</t>
  </si>
  <si>
    <t xml:space="preserve">JNJ </t>
  </si>
  <si>
    <t>*100</t>
  </si>
  <si>
    <t>Biogen, Inc.</t>
  </si>
  <si>
    <t>BGEN</t>
  </si>
  <si>
    <t>Annie Clausen</t>
  </si>
  <si>
    <t>Debbie Hibbard</t>
  </si>
  <si>
    <t>Dee Harness</t>
  </si>
  <si>
    <t>Thelma Kennedy</t>
  </si>
  <si>
    <t>Cheri Sipe</t>
  </si>
  <si>
    <t>Pam Low</t>
  </si>
  <si>
    <t>Donna Birt</t>
  </si>
  <si>
    <t>Lori Buffington</t>
  </si>
  <si>
    <t>Cindy Farley</t>
  </si>
  <si>
    <t>Jamie Harness</t>
  </si>
  <si>
    <t>Joselle Bacos</t>
  </si>
  <si>
    <t>Katie Mosley</t>
  </si>
  <si>
    <t>Nancy Anderson</t>
  </si>
  <si>
    <t>Target Corp</t>
  </si>
  <si>
    <t>TGT</t>
  </si>
  <si>
    <t>Cardinal Health</t>
  </si>
  <si>
    <t>CAH</t>
  </si>
  <si>
    <t>Fiserv, Inc</t>
  </si>
  <si>
    <t>FISV</t>
  </si>
  <si>
    <t>Ellen Gunderson</t>
  </si>
  <si>
    <t>Urocor, Inc.</t>
  </si>
  <si>
    <t>UCOR</t>
  </si>
  <si>
    <t>Brandi Mills</t>
  </si>
  <si>
    <t>Wal-Mart Stores</t>
  </si>
  <si>
    <t>WMT</t>
  </si>
  <si>
    <t>Urocor, Inc</t>
  </si>
  <si>
    <t>Biogen, Inc</t>
  </si>
  <si>
    <t>Bernice Hoosier</t>
  </si>
  <si>
    <t>Rose Mary Jost</t>
  </si>
  <si>
    <t>Home Depot</t>
  </si>
  <si>
    <t>HD</t>
  </si>
  <si>
    <t>Tyco International</t>
  </si>
  <si>
    <t>TYC</t>
  </si>
  <si>
    <t>Carol Riley</t>
  </si>
  <si>
    <t>Hollywood Entertainment</t>
  </si>
  <si>
    <t>HLYW</t>
  </si>
  <si>
    <t>Sara Lee Corp</t>
  </si>
  <si>
    <t>SLE</t>
  </si>
  <si>
    <t>Patrice Goodman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</si>
</sst>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</numFmts>
  <fonts count="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4" fontId="2" fillId="2" borderId="1" xfId="0" applyNumberFormat="1" applyFont="1" applyFill="1" applyBorder="1" applyAlignment="1">
      <alignment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9" fontId="1" fillId="2" borderId="3" xfId="19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center"/>
    </xf>
    <xf numFmtId="44" fontId="2" fillId="2" borderId="6" xfId="17" applyFont="1" applyFill="1" applyBorder="1" applyAlignment="1">
      <alignment/>
    </xf>
    <xf numFmtId="44" fontId="2" fillId="2" borderId="0" xfId="17" applyFont="1" applyFill="1" applyBorder="1" applyAlignment="1">
      <alignment/>
    </xf>
    <xf numFmtId="44" fontId="2" fillId="2" borderId="0" xfId="0" applyNumberFormat="1" applyFont="1" applyFill="1" applyBorder="1" applyAlignment="1">
      <alignment/>
    </xf>
    <xf numFmtId="164" fontId="2" fillId="2" borderId="7" xfId="0" applyNumberFormat="1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17" applyNumberFormat="1" applyFont="1" applyFill="1" applyAlignment="1">
      <alignment horizontal="center"/>
    </xf>
    <xf numFmtId="44" fontId="1" fillId="2" borderId="0" xfId="0" applyNumberFormat="1" applyFont="1" applyFill="1" applyBorder="1" applyAlignment="1">
      <alignment/>
    </xf>
    <xf numFmtId="44" fontId="2" fillId="2" borderId="0" xfId="17" applyFont="1" applyFill="1" applyBorder="1" applyAlignment="1">
      <alignment horizontal="center"/>
    </xf>
    <xf numFmtId="44" fontId="2" fillId="2" borderId="8" xfId="17" applyFont="1" applyFill="1" applyBorder="1" applyAlignment="1">
      <alignment/>
    </xf>
    <xf numFmtId="0" fontId="1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/>
    </xf>
    <xf numFmtId="0" fontId="2" fillId="2" borderId="10" xfId="0" applyFont="1" applyFill="1" applyBorder="1" applyAlignment="1">
      <alignment horizontal="center"/>
    </xf>
    <xf numFmtId="0" fontId="2" fillId="2" borderId="10" xfId="0" applyNumberFormat="1" applyFont="1" applyFill="1" applyBorder="1" applyAlignment="1">
      <alignment/>
    </xf>
    <xf numFmtId="44" fontId="1" fillId="2" borderId="10" xfId="17" applyFont="1" applyFill="1" applyBorder="1" applyAlignment="1">
      <alignment horizontal="center"/>
    </xf>
    <xf numFmtId="44" fontId="1" fillId="2" borderId="10" xfId="17" applyFont="1" applyFill="1" applyBorder="1" applyAlignment="1">
      <alignment/>
    </xf>
    <xf numFmtId="44" fontId="2" fillId="2" borderId="10" xfId="0" applyNumberFormat="1" applyFont="1" applyFill="1" applyBorder="1" applyAlignment="1">
      <alignment/>
    </xf>
    <xf numFmtId="164" fontId="2" fillId="2" borderId="11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/>
    </xf>
    <xf numFmtId="44" fontId="2" fillId="0" borderId="0" xfId="17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left"/>
    </xf>
    <xf numFmtId="0" fontId="2" fillId="2" borderId="4" xfId="0" applyFont="1" applyFill="1" applyBorder="1" applyAlignment="1">
      <alignment/>
    </xf>
    <xf numFmtId="164" fontId="2" fillId="2" borderId="7" xfId="19" applyNumberFormat="1" applyFont="1" applyFill="1" applyBorder="1" applyAlignment="1">
      <alignment/>
    </xf>
    <xf numFmtId="0" fontId="2" fillId="2" borderId="0" xfId="0" applyNumberFormat="1" applyFont="1" applyFill="1" applyBorder="1" applyAlignment="1">
      <alignment/>
    </xf>
    <xf numFmtId="44" fontId="1" fillId="0" borderId="0" xfId="17" applyFont="1" applyFill="1" applyAlignment="1">
      <alignment horizontal="center"/>
    </xf>
    <xf numFmtId="44" fontId="2" fillId="0" borderId="0" xfId="17" applyFont="1" applyFill="1" applyAlignment="1">
      <alignment/>
    </xf>
    <xf numFmtId="44" fontId="1" fillId="2" borderId="10" xfId="0" applyNumberFormat="1" applyFont="1" applyFill="1" applyBorder="1" applyAlignment="1">
      <alignment/>
    </xf>
    <xf numFmtId="164" fontId="2" fillId="2" borderId="11" xfId="19" applyNumberFormat="1" applyFont="1" applyFill="1" applyBorder="1" applyAlignment="1">
      <alignment/>
    </xf>
    <xf numFmtId="0" fontId="2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A1">
      <selection activeCell="A1" sqref="A1"/>
    </sheetView>
  </sheetViews>
  <sheetFormatPr defaultColWidth="9.140625" defaultRowHeight="12.75"/>
  <cols>
    <col min="2" max="2" width="20.421875" style="0" bestFit="1" customWidth="1"/>
    <col min="3" max="3" width="25.57421875" style="0" bestFit="1" customWidth="1"/>
    <col min="4" max="4" width="7.8515625" style="0" bestFit="1" customWidth="1"/>
    <col min="5" max="5" width="7.28125" style="0" bestFit="1" customWidth="1"/>
    <col min="6" max="7" width="11.28125" style="0" bestFit="1" customWidth="1"/>
    <col min="8" max="8" width="3.140625" style="0" customWidth="1"/>
    <col min="9" max="10" width="9.8515625" style="0" bestFit="1" customWidth="1"/>
  </cols>
  <sheetData>
    <row r="1" spans="1:10" ht="13.5" thickBot="1">
      <c r="A1" s="1">
        <v>37071</v>
      </c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4"/>
      <c r="I1" s="3" t="s">
        <v>6</v>
      </c>
      <c r="J1" s="5" t="s">
        <v>7</v>
      </c>
    </row>
    <row r="2" spans="1:10" ht="12.75">
      <c r="A2" s="6">
        <v>3101</v>
      </c>
      <c r="B2" s="7" t="s">
        <v>8</v>
      </c>
      <c r="C2" s="7" t="s">
        <v>9</v>
      </c>
      <c r="D2" s="8" t="s">
        <v>10</v>
      </c>
      <c r="E2" s="9">
        <v>20</v>
      </c>
      <c r="F2" s="10">
        <v>1321.8</v>
      </c>
      <c r="G2" s="11">
        <v>1203</v>
      </c>
      <c r="H2" s="7"/>
      <c r="I2" s="12">
        <f>SUM(G2-F2)</f>
        <v>-118.79999999999995</v>
      </c>
      <c r="J2" s="13">
        <f>SUM(I2/F2)</f>
        <v>-0.0898774398547435</v>
      </c>
    </row>
    <row r="3" spans="1:10" ht="12.75">
      <c r="A3" s="6"/>
      <c r="B3" s="7"/>
      <c r="C3" s="7" t="s">
        <v>11</v>
      </c>
      <c r="D3" s="8" t="s">
        <v>12</v>
      </c>
      <c r="E3" s="9">
        <v>10</v>
      </c>
      <c r="F3" s="11">
        <v>816.2</v>
      </c>
      <c r="G3" s="11">
        <v>732.6</v>
      </c>
      <c r="H3" s="7"/>
      <c r="I3" s="12">
        <f aca="true" t="shared" si="0" ref="I3:I9">SUM(G3-F3)</f>
        <v>-83.60000000000002</v>
      </c>
      <c r="J3" s="13">
        <f aca="true" t="shared" si="1" ref="J3:J9">SUM(I3/F3)</f>
        <v>-0.1024258760107817</v>
      </c>
    </row>
    <row r="4" spans="1:10" ht="12.75">
      <c r="A4" s="6"/>
      <c r="B4" s="7"/>
      <c r="C4" s="7" t="s">
        <v>13</v>
      </c>
      <c r="D4" s="8" t="s">
        <v>14</v>
      </c>
      <c r="E4" s="9">
        <v>25</v>
      </c>
      <c r="F4" s="11">
        <v>593.5</v>
      </c>
      <c r="G4" s="11">
        <v>554.75</v>
      </c>
      <c r="H4" s="7"/>
      <c r="I4" s="12">
        <f t="shared" si="0"/>
        <v>-38.75</v>
      </c>
      <c r="J4" s="13">
        <f t="shared" si="1"/>
        <v>-0.06529064869418702</v>
      </c>
    </row>
    <row r="5" spans="1:10" ht="12.75">
      <c r="A5" s="6"/>
      <c r="B5" s="7"/>
      <c r="C5" s="7" t="s">
        <v>15</v>
      </c>
      <c r="D5" s="8" t="s">
        <v>16</v>
      </c>
      <c r="E5" s="9">
        <v>25</v>
      </c>
      <c r="F5" s="11">
        <v>1085.25</v>
      </c>
      <c r="G5" s="11">
        <v>1007.5</v>
      </c>
      <c r="H5" s="7"/>
      <c r="I5" s="12">
        <f t="shared" si="0"/>
        <v>-77.75</v>
      </c>
      <c r="J5" s="13">
        <f t="shared" si="1"/>
        <v>-0.07164247869154573</v>
      </c>
    </row>
    <row r="6" spans="1:10" ht="12.75">
      <c r="A6" s="6"/>
      <c r="B6" s="7"/>
      <c r="C6" s="14" t="s">
        <v>17</v>
      </c>
      <c r="D6" s="15" t="s">
        <v>18</v>
      </c>
      <c r="E6" s="16">
        <v>20</v>
      </c>
      <c r="F6" s="11">
        <v>950</v>
      </c>
      <c r="G6" s="11">
        <v>1014.6</v>
      </c>
      <c r="H6" s="7"/>
      <c r="I6" s="17">
        <f>SUM(G6-F6)</f>
        <v>64.60000000000002</v>
      </c>
      <c r="J6" s="13">
        <f>SUM(I6/F6)</f>
        <v>0.06800000000000002</v>
      </c>
    </row>
    <row r="7" spans="1:10" ht="12.75">
      <c r="A7" s="6"/>
      <c r="B7" s="7"/>
      <c r="C7" s="14" t="s">
        <v>19</v>
      </c>
      <c r="D7" s="15" t="s">
        <v>20</v>
      </c>
      <c r="E7" s="16">
        <v>20</v>
      </c>
      <c r="F7" s="11">
        <v>933</v>
      </c>
      <c r="G7" s="11">
        <v>873</v>
      </c>
      <c r="H7" s="7"/>
      <c r="I7" s="12">
        <f>SUM(G7-F7)</f>
        <v>-60</v>
      </c>
      <c r="J7" s="13">
        <f>SUM(I7/F7)</f>
        <v>-0.06430868167202572</v>
      </c>
    </row>
    <row r="8" spans="1:10" ht="12.75">
      <c r="A8" s="6"/>
      <c r="B8" s="7"/>
      <c r="C8" s="14" t="s">
        <v>21</v>
      </c>
      <c r="D8" s="15" t="s">
        <v>22</v>
      </c>
      <c r="E8" s="16">
        <v>15</v>
      </c>
      <c r="F8" s="11">
        <v>730.95</v>
      </c>
      <c r="G8" s="11">
        <v>702.75</v>
      </c>
      <c r="H8" s="7"/>
      <c r="I8" s="12">
        <f>SUM(G8-F8)</f>
        <v>-28.200000000000045</v>
      </c>
      <c r="J8" s="13">
        <f>SUM(I8/F8)</f>
        <v>-0.038579930227785816</v>
      </c>
    </row>
    <row r="9" spans="1:10" ht="12.75">
      <c r="A9" s="6"/>
      <c r="B9" s="7"/>
      <c r="C9" s="7" t="s">
        <v>23</v>
      </c>
      <c r="D9" s="8"/>
      <c r="E9" s="9"/>
      <c r="F9" s="18">
        <v>3569.3</v>
      </c>
      <c r="G9" s="19">
        <v>3569.3</v>
      </c>
      <c r="H9" s="7"/>
      <c r="I9" s="12">
        <f t="shared" si="0"/>
        <v>0</v>
      </c>
      <c r="J9" s="13">
        <f t="shared" si="1"/>
        <v>0</v>
      </c>
    </row>
    <row r="10" spans="1:10" ht="13.5" thickBot="1">
      <c r="A10" s="20"/>
      <c r="B10" s="21"/>
      <c r="C10" s="21"/>
      <c r="D10" s="22"/>
      <c r="E10" s="23"/>
      <c r="F10" s="24" t="s">
        <v>24</v>
      </c>
      <c r="G10" s="25">
        <f>SUM(G2:G9)</f>
        <v>9657.5</v>
      </c>
      <c r="H10" s="21"/>
      <c r="I10" s="26">
        <f>SUM(I2:I9)</f>
        <v>-342.5</v>
      </c>
      <c r="J10" s="27">
        <f>SUM(I10/10000)</f>
        <v>-0.03425</v>
      </c>
    </row>
    <row r="11" spans="1:10" ht="13.5" thickBot="1">
      <c r="A11" s="28"/>
      <c r="B11" s="29"/>
      <c r="C11" s="29"/>
      <c r="D11" s="30"/>
      <c r="E11" s="31"/>
      <c r="F11" s="32"/>
      <c r="G11" s="29"/>
      <c r="H11" s="29"/>
      <c r="I11" s="29"/>
      <c r="J11" s="29"/>
    </row>
    <row r="12" spans="1:10" ht="13.5" thickBot="1">
      <c r="A12" s="33"/>
      <c r="B12" s="34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5"/>
      <c r="I12" s="3" t="s">
        <v>6</v>
      </c>
      <c r="J12" s="5" t="s">
        <v>7</v>
      </c>
    </row>
    <row r="13" spans="1:10" ht="12.75">
      <c r="A13" s="6">
        <v>3102</v>
      </c>
      <c r="B13" s="7" t="s">
        <v>25</v>
      </c>
      <c r="C13" s="7" t="s">
        <v>26</v>
      </c>
      <c r="D13" s="8" t="s">
        <v>27</v>
      </c>
      <c r="E13" s="9" t="s">
        <v>28</v>
      </c>
      <c r="F13" s="18">
        <v>5102</v>
      </c>
      <c r="G13" s="11">
        <v>4946</v>
      </c>
      <c r="H13" s="7"/>
      <c r="I13" s="12">
        <f>SUM(G13-F13)</f>
        <v>-156</v>
      </c>
      <c r="J13" s="36">
        <f>SUM(I13/F13)</f>
        <v>-0.03057624460995688</v>
      </c>
    </row>
    <row r="14" spans="1:10" ht="12.75">
      <c r="A14" s="6"/>
      <c r="B14" s="7"/>
      <c r="C14" s="7" t="s">
        <v>29</v>
      </c>
      <c r="D14" s="8" t="s">
        <v>30</v>
      </c>
      <c r="E14" s="9">
        <v>50</v>
      </c>
      <c r="F14" s="18">
        <v>3260.5</v>
      </c>
      <c r="G14" s="11">
        <v>2705</v>
      </c>
      <c r="H14" s="7"/>
      <c r="I14" s="12">
        <f>SUM(G14-F14)</f>
        <v>-555.5</v>
      </c>
      <c r="J14" s="36">
        <f>SUM(I14/F14)</f>
        <v>-0.1703726422327864</v>
      </c>
    </row>
    <row r="15" spans="1:10" ht="12.75">
      <c r="A15" s="6"/>
      <c r="B15" s="7"/>
      <c r="C15" s="7" t="s">
        <v>23</v>
      </c>
      <c r="D15" s="8"/>
      <c r="E15" s="37"/>
      <c r="F15" s="18">
        <v>1637.5</v>
      </c>
      <c r="G15" s="19">
        <v>1637.5</v>
      </c>
      <c r="H15" s="7"/>
      <c r="I15" s="12">
        <f>SUM(G15-F15)</f>
        <v>0</v>
      </c>
      <c r="J15" s="36">
        <f>SUM(I15/F15)</f>
        <v>0</v>
      </c>
    </row>
    <row r="16" spans="1:10" ht="13.5" thickBot="1">
      <c r="A16" s="20"/>
      <c r="B16" s="21"/>
      <c r="C16" s="21"/>
      <c r="D16" s="22"/>
      <c r="E16" s="23"/>
      <c r="F16" s="24" t="s">
        <v>24</v>
      </c>
      <c r="G16" s="25">
        <f>SUM(G13:G15)</f>
        <v>9288.5</v>
      </c>
      <c r="H16" s="21"/>
      <c r="I16" s="26">
        <f>SUM(G16-10000)</f>
        <v>-711.5</v>
      </c>
      <c r="J16" s="27">
        <f>SUM(I16/10000)</f>
        <v>-0.07115</v>
      </c>
    </row>
    <row r="17" spans="1:10" ht="13.5" thickBot="1">
      <c r="A17" s="28"/>
      <c r="B17" s="29"/>
      <c r="C17" s="29"/>
      <c r="D17" s="30"/>
      <c r="E17" s="31"/>
      <c r="F17" s="38"/>
      <c r="G17" s="39"/>
      <c r="H17" s="29"/>
      <c r="I17" s="29"/>
      <c r="J17" s="29"/>
    </row>
    <row r="18" spans="1:10" ht="13.5" thickBot="1">
      <c r="A18" s="33"/>
      <c r="B18" s="34" t="s">
        <v>0</v>
      </c>
      <c r="C18" s="3" t="s">
        <v>1</v>
      </c>
      <c r="D18" s="3" t="s">
        <v>2</v>
      </c>
      <c r="E18" s="3" t="s">
        <v>3</v>
      </c>
      <c r="F18" s="3" t="s">
        <v>4</v>
      </c>
      <c r="G18" s="3" t="s">
        <v>5</v>
      </c>
      <c r="H18" s="35"/>
      <c r="I18" s="3" t="s">
        <v>6</v>
      </c>
      <c r="J18" s="5" t="s">
        <v>7</v>
      </c>
    </row>
    <row r="19" spans="1:10" ht="12.75">
      <c r="A19" s="6">
        <v>3103</v>
      </c>
      <c r="B19" s="7" t="s">
        <v>31</v>
      </c>
      <c r="C19" s="7" t="s">
        <v>23</v>
      </c>
      <c r="D19" s="8"/>
      <c r="E19" s="37"/>
      <c r="F19" s="18">
        <v>10000</v>
      </c>
      <c r="G19" s="11">
        <v>10000</v>
      </c>
      <c r="H19" s="7"/>
      <c r="I19" s="12">
        <f>SUM(G19-F19)</f>
        <v>0</v>
      </c>
      <c r="J19" s="36">
        <f>SUM(I19/F19)</f>
        <v>0</v>
      </c>
    </row>
    <row r="20" spans="1:10" ht="13.5" thickBot="1">
      <c r="A20" s="20"/>
      <c r="B20" s="21"/>
      <c r="C20" s="21"/>
      <c r="D20" s="22"/>
      <c r="E20" s="23"/>
      <c r="F20" s="24" t="s">
        <v>24</v>
      </c>
      <c r="G20" s="25">
        <f>SUM(G19)</f>
        <v>10000</v>
      </c>
      <c r="H20" s="21"/>
      <c r="I20" s="40">
        <f>SUM(G20-10000)</f>
        <v>0</v>
      </c>
      <c r="J20" s="41">
        <f>SUM(I20/10000)</f>
        <v>0</v>
      </c>
    </row>
    <row r="21" spans="1:10" ht="13.5" thickBot="1">
      <c r="A21" s="28"/>
      <c r="B21" s="29"/>
      <c r="C21" s="29"/>
      <c r="D21" s="30"/>
      <c r="E21" s="31"/>
      <c r="F21" s="32"/>
      <c r="G21" s="29"/>
      <c r="H21" s="29"/>
      <c r="I21" s="29"/>
      <c r="J21" s="29"/>
    </row>
    <row r="22" spans="1:10" ht="13.5" thickBot="1">
      <c r="A22" s="33"/>
      <c r="B22" s="34" t="s">
        <v>0</v>
      </c>
      <c r="C22" s="3" t="s">
        <v>1</v>
      </c>
      <c r="D22" s="3" t="s">
        <v>2</v>
      </c>
      <c r="E22" s="3" t="s">
        <v>3</v>
      </c>
      <c r="F22" s="3" t="s">
        <v>4</v>
      </c>
      <c r="G22" s="3" t="s">
        <v>5</v>
      </c>
      <c r="H22" s="35"/>
      <c r="I22" s="3" t="s">
        <v>6</v>
      </c>
      <c r="J22" s="5" t="s">
        <v>7</v>
      </c>
    </row>
    <row r="23" spans="1:10" ht="12.75">
      <c r="A23" s="6">
        <v>3104</v>
      </c>
      <c r="B23" s="7" t="s">
        <v>32</v>
      </c>
      <c r="C23" s="7" t="s">
        <v>23</v>
      </c>
      <c r="D23" s="8"/>
      <c r="E23" s="37"/>
      <c r="F23" s="18">
        <v>10000</v>
      </c>
      <c r="G23" s="11">
        <v>10000</v>
      </c>
      <c r="H23" s="7"/>
      <c r="I23" s="12">
        <f>SUM(G23-F23)</f>
        <v>0</v>
      </c>
      <c r="J23" s="36">
        <f>SUM(I23/F23)</f>
        <v>0</v>
      </c>
    </row>
    <row r="24" spans="1:10" ht="13.5" thickBot="1">
      <c r="A24" s="20"/>
      <c r="B24" s="21"/>
      <c r="C24" s="21"/>
      <c r="D24" s="22"/>
      <c r="E24" s="23"/>
      <c r="F24" s="24" t="s">
        <v>24</v>
      </c>
      <c r="G24" s="25">
        <f>SUM(G23)</f>
        <v>10000</v>
      </c>
      <c r="H24" s="21"/>
      <c r="I24" s="40">
        <f>SUM(G24-10000)</f>
        <v>0</v>
      </c>
      <c r="J24" s="41">
        <f>SUM(I24/10000)</f>
        <v>0</v>
      </c>
    </row>
    <row r="25" spans="1:10" ht="13.5" thickBot="1">
      <c r="A25" s="28"/>
      <c r="B25" s="29"/>
      <c r="C25" s="29"/>
      <c r="D25" s="30"/>
      <c r="E25" s="31"/>
      <c r="F25" s="32"/>
      <c r="G25" s="29"/>
      <c r="H25" s="29"/>
      <c r="I25" s="29"/>
      <c r="J25" s="29"/>
    </row>
    <row r="26" spans="1:10" ht="13.5" thickBot="1">
      <c r="A26" s="33"/>
      <c r="B26" s="34" t="s">
        <v>0</v>
      </c>
      <c r="C26" s="3" t="s">
        <v>1</v>
      </c>
      <c r="D26" s="3" t="s">
        <v>2</v>
      </c>
      <c r="E26" s="3" t="s">
        <v>3</v>
      </c>
      <c r="F26" s="3" t="s">
        <v>4</v>
      </c>
      <c r="G26" s="3" t="s">
        <v>5</v>
      </c>
      <c r="H26" s="35"/>
      <c r="I26" s="3" t="s">
        <v>6</v>
      </c>
      <c r="J26" s="5" t="s">
        <v>7</v>
      </c>
    </row>
    <row r="27" spans="1:10" ht="12.75">
      <c r="A27" s="6">
        <v>3105</v>
      </c>
      <c r="B27" s="7" t="s">
        <v>33</v>
      </c>
      <c r="C27" s="7" t="s">
        <v>23</v>
      </c>
      <c r="D27" s="8"/>
      <c r="E27" s="37"/>
      <c r="F27" s="18">
        <v>10000</v>
      </c>
      <c r="G27" s="11">
        <v>10000</v>
      </c>
      <c r="H27" s="7"/>
      <c r="I27" s="12">
        <f>SUM(G27-F27)</f>
        <v>0</v>
      </c>
      <c r="J27" s="36">
        <f>SUM(I27/F27)</f>
        <v>0</v>
      </c>
    </row>
    <row r="28" spans="1:10" ht="13.5" thickBot="1">
      <c r="A28" s="20"/>
      <c r="B28" s="21"/>
      <c r="C28" s="21"/>
      <c r="D28" s="22"/>
      <c r="E28" s="23"/>
      <c r="F28" s="24" t="s">
        <v>24</v>
      </c>
      <c r="G28" s="25">
        <f>SUM(G27)</f>
        <v>10000</v>
      </c>
      <c r="H28" s="21"/>
      <c r="I28" s="40">
        <f>SUM(G28-10000)</f>
        <v>0</v>
      </c>
      <c r="J28" s="41">
        <f>SUM(I28/10000)</f>
        <v>0</v>
      </c>
    </row>
    <row r="29" spans="1:10" ht="13.5" thickBot="1">
      <c r="A29" s="28"/>
      <c r="B29" s="29"/>
      <c r="C29" s="29"/>
      <c r="D29" s="30"/>
      <c r="E29" s="31"/>
      <c r="F29" s="32"/>
      <c r="G29" s="29"/>
      <c r="H29" s="29"/>
      <c r="I29" s="29"/>
      <c r="J29" s="29"/>
    </row>
    <row r="30" spans="1:10" ht="13.5" thickBot="1">
      <c r="A30" s="33"/>
      <c r="B30" s="34" t="s">
        <v>0</v>
      </c>
      <c r="C30" s="3" t="s">
        <v>1</v>
      </c>
      <c r="D30" s="3" t="s">
        <v>2</v>
      </c>
      <c r="E30" s="3" t="s">
        <v>3</v>
      </c>
      <c r="F30" s="3" t="s">
        <v>4</v>
      </c>
      <c r="G30" s="3" t="s">
        <v>5</v>
      </c>
      <c r="H30" s="35"/>
      <c r="I30" s="3" t="s">
        <v>6</v>
      </c>
      <c r="J30" s="5" t="s">
        <v>7</v>
      </c>
    </row>
    <row r="31" spans="1:10" ht="12.75">
      <c r="A31" s="6">
        <v>3108</v>
      </c>
      <c r="B31" s="7" t="s">
        <v>34</v>
      </c>
      <c r="C31" s="7" t="s">
        <v>23</v>
      </c>
      <c r="D31" s="8"/>
      <c r="E31" s="37"/>
      <c r="F31" s="18">
        <v>10000</v>
      </c>
      <c r="G31" s="11">
        <v>10000</v>
      </c>
      <c r="H31" s="7"/>
      <c r="I31" s="12">
        <f>SUM(G31-F31)</f>
        <v>0</v>
      </c>
      <c r="J31" s="36">
        <f>SUM(I31/F31)</f>
        <v>0</v>
      </c>
    </row>
    <row r="32" spans="1:10" ht="13.5" thickBot="1">
      <c r="A32" s="20"/>
      <c r="B32" s="21"/>
      <c r="C32" s="21"/>
      <c r="D32" s="22"/>
      <c r="E32" s="23"/>
      <c r="F32" s="24" t="s">
        <v>24</v>
      </c>
      <c r="G32" s="25">
        <f>SUM(G31)</f>
        <v>10000</v>
      </c>
      <c r="H32" s="21"/>
      <c r="I32" s="40">
        <f>SUM(G32-10000)</f>
        <v>0</v>
      </c>
      <c r="J32" s="41">
        <f>SUM(I32/10000)</f>
        <v>0</v>
      </c>
    </row>
    <row r="33" spans="1:10" ht="13.5" thickBot="1">
      <c r="A33" s="28"/>
      <c r="B33" s="29"/>
      <c r="C33" s="29"/>
      <c r="D33" s="30"/>
      <c r="E33" s="31"/>
      <c r="F33" s="32"/>
      <c r="G33" s="29"/>
      <c r="H33" s="29"/>
      <c r="I33" s="29"/>
      <c r="J33" s="29"/>
    </row>
    <row r="34" spans="1:10" ht="13.5" thickBot="1">
      <c r="A34" s="33"/>
      <c r="B34" s="34" t="s">
        <v>0</v>
      </c>
      <c r="C34" s="3" t="s">
        <v>1</v>
      </c>
      <c r="D34" s="3" t="s">
        <v>2</v>
      </c>
      <c r="E34" s="3" t="s">
        <v>3</v>
      </c>
      <c r="F34" s="3" t="s">
        <v>4</v>
      </c>
      <c r="G34" s="3" t="s">
        <v>5</v>
      </c>
      <c r="H34" s="35"/>
      <c r="I34" s="3" t="s">
        <v>6</v>
      </c>
      <c r="J34" s="5" t="s">
        <v>7</v>
      </c>
    </row>
    <row r="35" spans="1:10" ht="12.75">
      <c r="A35" s="6">
        <v>3109</v>
      </c>
      <c r="B35" s="7" t="s">
        <v>35</v>
      </c>
      <c r="C35" s="7" t="s">
        <v>23</v>
      </c>
      <c r="D35" s="8"/>
      <c r="E35" s="37"/>
      <c r="F35" s="18">
        <v>10000</v>
      </c>
      <c r="G35" s="11">
        <v>10000</v>
      </c>
      <c r="H35" s="7"/>
      <c r="I35" s="12">
        <f>SUM(G35-F35)</f>
        <v>0</v>
      </c>
      <c r="J35" s="36">
        <f>SUM(I35/F35)</f>
        <v>0</v>
      </c>
    </row>
    <row r="36" spans="1:10" ht="13.5" thickBot="1">
      <c r="A36" s="20"/>
      <c r="B36" s="21"/>
      <c r="C36" s="21"/>
      <c r="D36" s="22"/>
      <c r="E36" s="23"/>
      <c r="F36" s="24" t="s">
        <v>24</v>
      </c>
      <c r="G36" s="25">
        <f>SUM(G35)</f>
        <v>10000</v>
      </c>
      <c r="H36" s="21"/>
      <c r="I36" s="40">
        <f>SUM(G36-10000)</f>
        <v>0</v>
      </c>
      <c r="J36" s="41">
        <f>SUM(I36/10000)</f>
        <v>0</v>
      </c>
    </row>
    <row r="37" spans="1:10" ht="13.5" thickBot="1">
      <c r="A37" s="28"/>
      <c r="B37" s="29"/>
      <c r="C37" s="29"/>
      <c r="D37" s="30"/>
      <c r="E37" s="31"/>
      <c r="F37" s="30"/>
      <c r="G37" s="29"/>
      <c r="H37" s="29"/>
      <c r="I37" s="29"/>
      <c r="J37" s="29"/>
    </row>
    <row r="38" spans="1:10" ht="13.5" thickBot="1">
      <c r="A38" s="33"/>
      <c r="B38" s="34" t="s">
        <v>0</v>
      </c>
      <c r="C38" s="3" t="s">
        <v>1</v>
      </c>
      <c r="D38" s="3" t="s">
        <v>2</v>
      </c>
      <c r="E38" s="3" t="s">
        <v>3</v>
      </c>
      <c r="F38" s="3" t="s">
        <v>4</v>
      </c>
      <c r="G38" s="3" t="s">
        <v>5</v>
      </c>
      <c r="H38" s="35"/>
      <c r="I38" s="3" t="s">
        <v>6</v>
      </c>
      <c r="J38" s="5" t="s">
        <v>7</v>
      </c>
    </row>
    <row r="39" spans="1:10" ht="12.75">
      <c r="A39" s="6">
        <v>3110</v>
      </c>
      <c r="B39" s="7" t="s">
        <v>36</v>
      </c>
      <c r="C39" s="7" t="s">
        <v>23</v>
      </c>
      <c r="D39" s="8"/>
      <c r="E39" s="37"/>
      <c r="F39" s="18">
        <v>10000</v>
      </c>
      <c r="G39" s="11">
        <v>10000</v>
      </c>
      <c r="H39" s="7"/>
      <c r="I39" s="12">
        <f>SUM(G39-F39)</f>
        <v>0</v>
      </c>
      <c r="J39" s="36">
        <f>SUM(I39/F39)</f>
        <v>0</v>
      </c>
    </row>
    <row r="40" spans="1:10" ht="13.5" thickBot="1">
      <c r="A40" s="20"/>
      <c r="B40" s="21"/>
      <c r="C40" s="21"/>
      <c r="D40" s="22"/>
      <c r="E40" s="23"/>
      <c r="F40" s="24" t="s">
        <v>24</v>
      </c>
      <c r="G40" s="25">
        <f>SUM(G39)</f>
        <v>10000</v>
      </c>
      <c r="H40" s="21"/>
      <c r="I40" s="40">
        <f>SUM(G40-10000)</f>
        <v>0</v>
      </c>
      <c r="J40" s="41">
        <f>SUM(I40/10000)</f>
        <v>0</v>
      </c>
    </row>
    <row r="41" spans="1:10" ht="13.5" thickBot="1">
      <c r="A41" s="28"/>
      <c r="B41" s="29"/>
      <c r="C41" s="29"/>
      <c r="D41" s="30"/>
      <c r="E41" s="31"/>
      <c r="F41" s="30"/>
      <c r="G41" s="29"/>
      <c r="H41" s="29"/>
      <c r="I41" s="29"/>
      <c r="J41" s="29"/>
    </row>
    <row r="42" spans="1:10" ht="13.5" thickBot="1">
      <c r="A42" s="33"/>
      <c r="B42" s="34" t="s">
        <v>0</v>
      </c>
      <c r="C42" s="3" t="s">
        <v>1</v>
      </c>
      <c r="D42" s="3" t="s">
        <v>2</v>
      </c>
      <c r="E42" s="3" t="s">
        <v>3</v>
      </c>
      <c r="F42" s="3" t="s">
        <v>4</v>
      </c>
      <c r="G42" s="3" t="s">
        <v>5</v>
      </c>
      <c r="H42" s="35"/>
      <c r="I42" s="3" t="s">
        <v>6</v>
      </c>
      <c r="J42" s="5" t="s">
        <v>7</v>
      </c>
    </row>
    <row r="43" spans="1:10" ht="12.75">
      <c r="A43" s="6">
        <v>3111</v>
      </c>
      <c r="B43" s="7" t="s">
        <v>37</v>
      </c>
      <c r="C43" s="7" t="s">
        <v>23</v>
      </c>
      <c r="D43" s="8"/>
      <c r="E43" s="37"/>
      <c r="F43" s="18">
        <v>10000</v>
      </c>
      <c r="G43" s="11">
        <v>10000</v>
      </c>
      <c r="H43" s="7"/>
      <c r="I43" s="12">
        <f>SUM(G43-F43)</f>
        <v>0</v>
      </c>
      <c r="J43" s="36">
        <f>SUM(I43/F43)</f>
        <v>0</v>
      </c>
    </row>
    <row r="44" spans="1:10" ht="13.5" thickBot="1">
      <c r="A44" s="20"/>
      <c r="B44" s="21"/>
      <c r="C44" s="21"/>
      <c r="D44" s="22"/>
      <c r="E44" s="23"/>
      <c r="F44" s="24" t="s">
        <v>24</v>
      </c>
      <c r="G44" s="25">
        <f>SUM(G43)</f>
        <v>10000</v>
      </c>
      <c r="H44" s="21"/>
      <c r="I44" s="40">
        <f>SUM(G44-10000)</f>
        <v>0</v>
      </c>
      <c r="J44" s="41">
        <f>SUM(I44/10000)</f>
        <v>0</v>
      </c>
    </row>
    <row r="45" spans="1:10" ht="13.5" thickBot="1">
      <c r="A45" s="28"/>
      <c r="B45" s="29"/>
      <c r="C45" s="29"/>
      <c r="D45" s="30"/>
      <c r="E45" s="29"/>
      <c r="F45" s="30"/>
      <c r="G45" s="29"/>
      <c r="H45" s="29"/>
      <c r="I45" s="29"/>
      <c r="J45" s="29"/>
    </row>
    <row r="46" spans="1:10" ht="13.5" thickBot="1">
      <c r="A46" s="33"/>
      <c r="B46" s="34" t="s">
        <v>0</v>
      </c>
      <c r="C46" s="3" t="s">
        <v>1</v>
      </c>
      <c r="D46" s="3" t="s">
        <v>2</v>
      </c>
      <c r="E46" s="3" t="s">
        <v>3</v>
      </c>
      <c r="F46" s="3" t="s">
        <v>4</v>
      </c>
      <c r="G46" s="3" t="s">
        <v>5</v>
      </c>
      <c r="H46" s="35"/>
      <c r="I46" s="3" t="s">
        <v>6</v>
      </c>
      <c r="J46" s="5" t="s">
        <v>7</v>
      </c>
    </row>
    <row r="47" spans="1:10" ht="12.75">
      <c r="A47" s="6">
        <v>3112</v>
      </c>
      <c r="B47" s="7" t="s">
        <v>38</v>
      </c>
      <c r="C47" s="7" t="s">
        <v>23</v>
      </c>
      <c r="D47" s="8"/>
      <c r="E47" s="37"/>
      <c r="F47" s="18">
        <v>10000</v>
      </c>
      <c r="G47" s="11">
        <v>10000</v>
      </c>
      <c r="H47" s="7"/>
      <c r="I47" s="12">
        <f>SUM(G47-F47)</f>
        <v>0</v>
      </c>
      <c r="J47" s="36">
        <f>SUM(I47/F47)</f>
        <v>0</v>
      </c>
    </row>
    <row r="48" spans="1:10" ht="13.5" thickBot="1">
      <c r="A48" s="20"/>
      <c r="B48" s="21"/>
      <c r="C48" s="21"/>
      <c r="D48" s="22"/>
      <c r="E48" s="23"/>
      <c r="F48" s="24" t="s">
        <v>24</v>
      </c>
      <c r="G48" s="25">
        <f>SUM(G47)</f>
        <v>10000</v>
      </c>
      <c r="H48" s="21"/>
      <c r="I48" s="40">
        <f>SUM(G48-10000)</f>
        <v>0</v>
      </c>
      <c r="J48" s="41">
        <f>SUM(I48/10000)</f>
        <v>0</v>
      </c>
    </row>
    <row r="49" spans="1:10" ht="13.5" thickBot="1">
      <c r="A49" s="28"/>
      <c r="B49" s="29"/>
      <c r="C49" s="29"/>
      <c r="D49" s="30"/>
      <c r="E49" s="29"/>
      <c r="F49" s="30"/>
      <c r="G49" s="29"/>
      <c r="H49" s="29"/>
      <c r="I49" s="29"/>
      <c r="J49" s="29"/>
    </row>
    <row r="50" spans="1:10" ht="13.5" thickBot="1">
      <c r="A50" s="33"/>
      <c r="B50" s="34" t="s">
        <v>0</v>
      </c>
      <c r="C50" s="3" t="s">
        <v>1</v>
      </c>
      <c r="D50" s="3" t="s">
        <v>2</v>
      </c>
      <c r="E50" s="3" t="s">
        <v>3</v>
      </c>
      <c r="F50" s="3" t="s">
        <v>4</v>
      </c>
      <c r="G50" s="3" t="s">
        <v>5</v>
      </c>
      <c r="H50" s="35"/>
      <c r="I50" s="3" t="s">
        <v>6</v>
      </c>
      <c r="J50" s="5" t="s">
        <v>7</v>
      </c>
    </row>
    <row r="51" spans="1:10" ht="12.75">
      <c r="A51" s="6">
        <v>3113</v>
      </c>
      <c r="B51" s="7" t="s">
        <v>39</v>
      </c>
      <c r="C51" s="7" t="s">
        <v>23</v>
      </c>
      <c r="D51" s="8"/>
      <c r="E51" s="37"/>
      <c r="F51" s="18">
        <v>10000</v>
      </c>
      <c r="G51" s="11">
        <v>10000</v>
      </c>
      <c r="H51" s="7"/>
      <c r="I51" s="12">
        <f>SUM(G51-F51)</f>
        <v>0</v>
      </c>
      <c r="J51" s="36">
        <f>SUM(I51/F51)</f>
        <v>0</v>
      </c>
    </row>
    <row r="52" spans="1:10" ht="13.5" thickBot="1">
      <c r="A52" s="20"/>
      <c r="B52" s="21"/>
      <c r="C52" s="21"/>
      <c r="D52" s="22"/>
      <c r="E52" s="23"/>
      <c r="F52" s="24" t="s">
        <v>24</v>
      </c>
      <c r="G52" s="25">
        <f>SUM(G51)</f>
        <v>10000</v>
      </c>
      <c r="H52" s="21"/>
      <c r="I52" s="40">
        <f>SUM(G52-10000)</f>
        <v>0</v>
      </c>
      <c r="J52" s="41">
        <f>SUM(I52/10000)</f>
        <v>0</v>
      </c>
    </row>
    <row r="53" spans="1:10" ht="13.5" thickBot="1">
      <c r="A53" s="28"/>
      <c r="B53" s="29"/>
      <c r="C53" s="29"/>
      <c r="D53" s="30"/>
      <c r="E53" s="29"/>
      <c r="F53" s="30"/>
      <c r="G53" s="29"/>
      <c r="H53" s="29"/>
      <c r="I53" s="29"/>
      <c r="J53" s="29"/>
    </row>
    <row r="54" spans="1:10" ht="13.5" thickBot="1">
      <c r="A54" s="33"/>
      <c r="B54" s="34" t="s">
        <v>0</v>
      </c>
      <c r="C54" s="3" t="s">
        <v>1</v>
      </c>
      <c r="D54" s="3" t="s">
        <v>2</v>
      </c>
      <c r="E54" s="3" t="s">
        <v>3</v>
      </c>
      <c r="F54" s="3" t="s">
        <v>4</v>
      </c>
      <c r="G54" s="3" t="s">
        <v>5</v>
      </c>
      <c r="H54" s="35"/>
      <c r="I54" s="3" t="s">
        <v>6</v>
      </c>
      <c r="J54" s="5" t="s">
        <v>7</v>
      </c>
    </row>
    <row r="55" spans="1:10" ht="12.75">
      <c r="A55" s="6">
        <v>3114</v>
      </c>
      <c r="B55" s="7" t="s">
        <v>40</v>
      </c>
      <c r="C55" s="7" t="s">
        <v>23</v>
      </c>
      <c r="D55" s="8"/>
      <c r="E55" s="37"/>
      <c r="F55" s="18">
        <v>10000</v>
      </c>
      <c r="G55" s="11">
        <v>10000</v>
      </c>
      <c r="H55" s="7"/>
      <c r="I55" s="12">
        <f>SUM(G55-F55)</f>
        <v>0</v>
      </c>
      <c r="J55" s="36">
        <f>SUM(I55/F55)</f>
        <v>0</v>
      </c>
    </row>
    <row r="56" spans="1:10" ht="13.5" thickBot="1">
      <c r="A56" s="20"/>
      <c r="B56" s="21"/>
      <c r="C56" s="21"/>
      <c r="D56" s="22"/>
      <c r="E56" s="23"/>
      <c r="F56" s="24" t="s">
        <v>24</v>
      </c>
      <c r="G56" s="25">
        <f>SUM(G55)</f>
        <v>10000</v>
      </c>
      <c r="H56" s="21"/>
      <c r="I56" s="40">
        <f>SUM(G56-10000)</f>
        <v>0</v>
      </c>
      <c r="J56" s="41">
        <f>SUM(I56/10000)</f>
        <v>0</v>
      </c>
    </row>
    <row r="57" spans="1:10" ht="13.5" thickBot="1">
      <c r="A57" s="28"/>
      <c r="B57" s="29"/>
      <c r="C57" s="29"/>
      <c r="D57" s="30"/>
      <c r="E57" s="29"/>
      <c r="F57" s="30"/>
      <c r="G57" s="29"/>
      <c r="H57" s="29"/>
      <c r="I57" s="29"/>
      <c r="J57" s="29"/>
    </row>
    <row r="58" spans="1:10" ht="13.5" thickBot="1">
      <c r="A58" s="33"/>
      <c r="B58" s="34" t="s">
        <v>0</v>
      </c>
      <c r="C58" s="3" t="s">
        <v>1</v>
      </c>
      <c r="D58" s="3" t="s">
        <v>2</v>
      </c>
      <c r="E58" s="3" t="s">
        <v>3</v>
      </c>
      <c r="F58" s="3" t="s">
        <v>4</v>
      </c>
      <c r="G58" s="3" t="s">
        <v>5</v>
      </c>
      <c r="H58" s="35"/>
      <c r="I58" s="3" t="s">
        <v>6</v>
      </c>
      <c r="J58" s="5" t="s">
        <v>7</v>
      </c>
    </row>
    <row r="59" spans="1:10" ht="12.75">
      <c r="A59" s="6">
        <v>3115</v>
      </c>
      <c r="B59" s="7" t="s">
        <v>41</v>
      </c>
      <c r="C59" s="7" t="s">
        <v>23</v>
      </c>
      <c r="D59" s="8"/>
      <c r="E59" s="37"/>
      <c r="F59" s="18">
        <v>10000</v>
      </c>
      <c r="G59" s="11">
        <v>10000</v>
      </c>
      <c r="H59" s="7"/>
      <c r="I59" s="12">
        <f>SUM(G59-F59)</f>
        <v>0</v>
      </c>
      <c r="J59" s="36">
        <f>SUM(I59/F59)</f>
        <v>0</v>
      </c>
    </row>
    <row r="60" spans="1:10" ht="13.5" thickBot="1">
      <c r="A60" s="20"/>
      <c r="B60" s="21"/>
      <c r="C60" s="21"/>
      <c r="D60" s="22"/>
      <c r="E60" s="23"/>
      <c r="F60" s="24" t="s">
        <v>24</v>
      </c>
      <c r="G60" s="25">
        <f>SUM(G59)</f>
        <v>10000</v>
      </c>
      <c r="H60" s="21"/>
      <c r="I60" s="40">
        <f>SUM(G60-10000)</f>
        <v>0</v>
      </c>
      <c r="J60" s="41">
        <f>SUM(I60/10000)</f>
        <v>0</v>
      </c>
    </row>
    <row r="61" spans="1:10" ht="13.5" thickBot="1">
      <c r="A61" s="28"/>
      <c r="B61" s="29"/>
      <c r="C61" s="29"/>
      <c r="D61" s="30"/>
      <c r="E61" s="29"/>
      <c r="F61" s="30"/>
      <c r="G61" s="29"/>
      <c r="H61" s="29"/>
      <c r="I61" s="29"/>
      <c r="J61" s="29"/>
    </row>
    <row r="62" spans="1:10" ht="13.5" thickBot="1">
      <c r="A62" s="33"/>
      <c r="B62" s="34" t="s">
        <v>0</v>
      </c>
      <c r="C62" s="3" t="s">
        <v>1</v>
      </c>
      <c r="D62" s="3" t="s">
        <v>2</v>
      </c>
      <c r="E62" s="3" t="s">
        <v>3</v>
      </c>
      <c r="F62" s="3" t="s">
        <v>4</v>
      </c>
      <c r="G62" s="3" t="s">
        <v>5</v>
      </c>
      <c r="H62" s="35"/>
      <c r="I62" s="3" t="s">
        <v>6</v>
      </c>
      <c r="J62" s="5" t="s">
        <v>7</v>
      </c>
    </row>
    <row r="63" spans="1:10" ht="12.75">
      <c r="A63" s="6">
        <v>3116</v>
      </c>
      <c r="B63" s="7" t="s">
        <v>42</v>
      </c>
      <c r="C63" s="7" t="s">
        <v>23</v>
      </c>
      <c r="D63" s="8"/>
      <c r="E63" s="37"/>
      <c r="F63" s="18">
        <v>10000</v>
      </c>
      <c r="G63" s="11">
        <v>10000</v>
      </c>
      <c r="H63" s="7"/>
      <c r="I63" s="12">
        <f>SUM(G63-F63)</f>
        <v>0</v>
      </c>
      <c r="J63" s="36">
        <f>SUM(I63/F63)</f>
        <v>0</v>
      </c>
    </row>
    <row r="64" spans="1:10" ht="13.5" thickBot="1">
      <c r="A64" s="20"/>
      <c r="B64" s="21"/>
      <c r="C64" s="21"/>
      <c r="D64" s="22"/>
      <c r="E64" s="23"/>
      <c r="F64" s="24" t="s">
        <v>24</v>
      </c>
      <c r="G64" s="25">
        <f>SUM(G63)</f>
        <v>10000</v>
      </c>
      <c r="H64" s="21"/>
      <c r="I64" s="26">
        <f>SUM(G64-10000)</f>
        <v>0</v>
      </c>
      <c r="J64" s="41">
        <f>SUM(I64/10000)</f>
        <v>0</v>
      </c>
    </row>
    <row r="65" spans="1:10" ht="13.5" thickBot="1">
      <c r="A65" s="28"/>
      <c r="B65" s="29"/>
      <c r="C65" s="29"/>
      <c r="D65" s="30"/>
      <c r="E65" s="29"/>
      <c r="F65" s="29"/>
      <c r="G65" s="29"/>
      <c r="H65" s="29"/>
      <c r="I65" s="29"/>
      <c r="J65" s="29"/>
    </row>
    <row r="66" spans="1:10" ht="13.5" thickBot="1">
      <c r="A66" s="33"/>
      <c r="B66" s="34" t="s">
        <v>0</v>
      </c>
      <c r="C66" s="3" t="s">
        <v>1</v>
      </c>
      <c r="D66" s="3" t="s">
        <v>2</v>
      </c>
      <c r="E66" s="3" t="s">
        <v>3</v>
      </c>
      <c r="F66" s="3" t="s">
        <v>4</v>
      </c>
      <c r="G66" s="3" t="s">
        <v>5</v>
      </c>
      <c r="H66" s="35"/>
      <c r="I66" s="3" t="s">
        <v>6</v>
      </c>
      <c r="J66" s="5" t="s">
        <v>7</v>
      </c>
    </row>
    <row r="67" spans="1:10" ht="12.75">
      <c r="A67" s="6">
        <v>3117</v>
      </c>
      <c r="B67" s="7" t="s">
        <v>43</v>
      </c>
      <c r="C67" s="7" t="s">
        <v>44</v>
      </c>
      <c r="D67" s="8" t="s">
        <v>45</v>
      </c>
      <c r="E67" s="9">
        <v>100</v>
      </c>
      <c r="F67" s="18">
        <v>3724</v>
      </c>
      <c r="G67" s="11">
        <v>3460</v>
      </c>
      <c r="H67" s="7"/>
      <c r="I67" s="12">
        <f>SUM(G67-F67)</f>
        <v>-264</v>
      </c>
      <c r="J67" s="36">
        <f>SUM(I67/F67)</f>
        <v>-0.07089151450053706</v>
      </c>
    </row>
    <row r="68" spans="1:10" ht="12.75">
      <c r="A68" s="6"/>
      <c r="B68" s="7"/>
      <c r="C68" s="7" t="s">
        <v>46</v>
      </c>
      <c r="D68" s="8" t="s">
        <v>47</v>
      </c>
      <c r="E68" s="9">
        <v>50</v>
      </c>
      <c r="F68" s="18">
        <v>3742</v>
      </c>
      <c r="G68" s="11">
        <v>3450</v>
      </c>
      <c r="H68" s="7"/>
      <c r="I68" s="12">
        <f>SUM(G68-F68)</f>
        <v>-292</v>
      </c>
      <c r="J68" s="36">
        <f>SUM(I68/F68)</f>
        <v>-0.07803313735970069</v>
      </c>
    </row>
    <row r="69" spans="1:10" ht="12.75">
      <c r="A69" s="6"/>
      <c r="B69" s="7"/>
      <c r="C69" s="7" t="s">
        <v>48</v>
      </c>
      <c r="D69" s="8" t="s">
        <v>49</v>
      </c>
      <c r="E69" s="9">
        <v>20</v>
      </c>
      <c r="F69" s="18">
        <v>1148</v>
      </c>
      <c r="G69" s="11">
        <v>1250</v>
      </c>
      <c r="H69" s="7"/>
      <c r="I69" s="17">
        <f>SUM(G69-F69)</f>
        <v>102</v>
      </c>
      <c r="J69" s="36">
        <f>SUM(I69/F69)</f>
        <v>0.08885017421602788</v>
      </c>
    </row>
    <row r="70" spans="1:10" ht="12.75">
      <c r="A70" s="6"/>
      <c r="B70" s="7"/>
      <c r="C70" s="7" t="s">
        <v>23</v>
      </c>
      <c r="D70" s="8"/>
      <c r="E70" s="37"/>
      <c r="F70" s="18">
        <v>1386</v>
      </c>
      <c r="G70" s="11">
        <v>1387.25</v>
      </c>
      <c r="H70" s="7"/>
      <c r="I70" s="17">
        <f>SUM(G70-F70)</f>
        <v>1.25</v>
      </c>
      <c r="J70" s="36">
        <f>SUM(I70/F70)</f>
        <v>0.0009018759018759019</v>
      </c>
    </row>
    <row r="71" spans="1:10" ht="13.5" thickBot="1">
      <c r="A71" s="20"/>
      <c r="B71" s="21"/>
      <c r="C71" s="21"/>
      <c r="D71" s="22"/>
      <c r="E71" s="23"/>
      <c r="F71" s="24" t="s">
        <v>24</v>
      </c>
      <c r="G71" s="25">
        <f>SUM(G67:G70)</f>
        <v>9547.25</v>
      </c>
      <c r="H71" s="21"/>
      <c r="I71" s="26">
        <f>SUM(G71-10000)</f>
        <v>-452.75</v>
      </c>
      <c r="J71" s="41">
        <f>SUM(I71/10000)</f>
        <v>-0.045275</v>
      </c>
    </row>
    <row r="72" spans="1:10" ht="13.5" thickBot="1">
      <c r="A72" s="28"/>
      <c r="B72" s="29"/>
      <c r="C72" s="29"/>
      <c r="D72" s="30"/>
      <c r="E72" s="29"/>
      <c r="F72" s="29"/>
      <c r="G72" s="29"/>
      <c r="H72" s="29"/>
      <c r="I72" s="29"/>
      <c r="J72" s="29"/>
    </row>
    <row r="73" spans="1:10" ht="13.5" thickBot="1">
      <c r="A73" s="33"/>
      <c r="B73" s="34" t="s">
        <v>0</v>
      </c>
      <c r="C73" s="3" t="s">
        <v>1</v>
      </c>
      <c r="D73" s="3" t="s">
        <v>2</v>
      </c>
      <c r="E73" s="3" t="s">
        <v>3</v>
      </c>
      <c r="F73" s="3" t="s">
        <v>4</v>
      </c>
      <c r="G73" s="3" t="s">
        <v>5</v>
      </c>
      <c r="H73" s="35"/>
      <c r="I73" s="3" t="s">
        <v>6</v>
      </c>
      <c r="J73" s="5" t="s">
        <v>7</v>
      </c>
    </row>
    <row r="74" spans="1:10" ht="12.75">
      <c r="A74" s="6">
        <v>3118</v>
      </c>
      <c r="B74" s="7" t="s">
        <v>50</v>
      </c>
      <c r="C74" s="7" t="s">
        <v>44</v>
      </c>
      <c r="D74" s="8" t="s">
        <v>45</v>
      </c>
      <c r="E74" s="9">
        <v>100</v>
      </c>
      <c r="F74" s="18">
        <v>3724</v>
      </c>
      <c r="G74" s="11">
        <v>3460</v>
      </c>
      <c r="H74" s="7"/>
      <c r="I74" s="12">
        <f>SUM(G74-F74)</f>
        <v>-264</v>
      </c>
      <c r="J74" s="36">
        <f>SUM(I74/F74)</f>
        <v>-0.07089151450053706</v>
      </c>
    </row>
    <row r="75" spans="1:10" ht="12.75">
      <c r="A75" s="6"/>
      <c r="B75" s="7"/>
      <c r="C75" s="7" t="s">
        <v>51</v>
      </c>
      <c r="D75" s="8" t="s">
        <v>52</v>
      </c>
      <c r="E75" s="9">
        <v>100</v>
      </c>
      <c r="F75" s="18">
        <v>1723</v>
      </c>
      <c r="G75" s="11">
        <v>1555</v>
      </c>
      <c r="H75" s="7"/>
      <c r="I75" s="12">
        <f>SUM(G75-F75)</f>
        <v>-168</v>
      </c>
      <c r="J75" s="36">
        <f>SUM(I75/F75)</f>
        <v>-0.0975043528728961</v>
      </c>
    </row>
    <row r="76" spans="1:10" ht="12.75">
      <c r="A76" s="6"/>
      <c r="B76" s="7"/>
      <c r="C76" s="7" t="s">
        <v>23</v>
      </c>
      <c r="D76" s="8"/>
      <c r="E76" s="9"/>
      <c r="F76" s="18">
        <v>4553</v>
      </c>
      <c r="G76" s="11">
        <v>4553</v>
      </c>
      <c r="H76" s="7"/>
      <c r="I76" s="12">
        <f>SUM(G76-F76)</f>
        <v>0</v>
      </c>
      <c r="J76" s="36">
        <f>SUM(I76/F76)</f>
        <v>0</v>
      </c>
    </row>
    <row r="77" spans="1:10" ht="13.5" thickBot="1">
      <c r="A77" s="20"/>
      <c r="B77" s="21"/>
      <c r="C77" s="21"/>
      <c r="D77" s="22"/>
      <c r="E77" s="23"/>
      <c r="F77" s="24" t="s">
        <v>24</v>
      </c>
      <c r="G77" s="25">
        <f>SUM(G74:G76)</f>
        <v>9568</v>
      </c>
      <c r="H77" s="21"/>
      <c r="I77" s="26">
        <f>SUM(G77-10000)</f>
        <v>-432</v>
      </c>
      <c r="J77" s="41">
        <f>SUM(I77/10000)</f>
        <v>-0.0432</v>
      </c>
    </row>
    <row r="78" spans="1:10" ht="13.5" thickBot="1">
      <c r="A78" s="28"/>
      <c r="B78" s="29"/>
      <c r="C78" s="29"/>
      <c r="D78" s="30"/>
      <c r="E78" s="29"/>
      <c r="F78" s="29"/>
      <c r="G78" s="29"/>
      <c r="H78" s="29"/>
      <c r="I78" s="29"/>
      <c r="J78" s="29"/>
    </row>
    <row r="79" spans="1:10" ht="13.5" thickBot="1">
      <c r="A79" s="33"/>
      <c r="B79" s="34" t="s">
        <v>0</v>
      </c>
      <c r="C79" s="3" t="s">
        <v>1</v>
      </c>
      <c r="D79" s="3" t="s">
        <v>2</v>
      </c>
      <c r="E79" s="3" t="s">
        <v>3</v>
      </c>
      <c r="F79" s="3" t="s">
        <v>4</v>
      </c>
      <c r="G79" s="3" t="s">
        <v>5</v>
      </c>
      <c r="H79" s="35"/>
      <c r="I79" s="3" t="s">
        <v>6</v>
      </c>
      <c r="J79" s="5" t="s">
        <v>7</v>
      </c>
    </row>
    <row r="80" spans="1:10" ht="12.75">
      <c r="A80" s="6">
        <v>3119</v>
      </c>
      <c r="B80" s="7" t="s">
        <v>53</v>
      </c>
      <c r="C80" s="7" t="s">
        <v>54</v>
      </c>
      <c r="D80" s="8" t="s">
        <v>55</v>
      </c>
      <c r="E80" s="9">
        <v>50.07</v>
      </c>
      <c r="F80" s="18">
        <v>2540.5</v>
      </c>
      <c r="G80" s="11">
        <v>2443.42</v>
      </c>
      <c r="H80" s="7"/>
      <c r="I80" s="12">
        <f>SUM(G80-F80)</f>
        <v>-97.07999999999993</v>
      </c>
      <c r="J80" s="36">
        <f>SUM(I80/F80)</f>
        <v>-0.038212950206652205</v>
      </c>
    </row>
    <row r="81" spans="1:10" ht="12.75">
      <c r="A81" s="6"/>
      <c r="B81" s="7"/>
      <c r="C81" s="7" t="s">
        <v>56</v>
      </c>
      <c r="D81" s="8" t="s">
        <v>52</v>
      </c>
      <c r="E81" s="9">
        <v>100</v>
      </c>
      <c r="F81" s="18">
        <v>1723</v>
      </c>
      <c r="G81" s="11">
        <v>1555</v>
      </c>
      <c r="H81" s="7"/>
      <c r="I81" s="12">
        <f>SUM(G81-F81)</f>
        <v>-168</v>
      </c>
      <c r="J81" s="36">
        <f>SUM(I81/F81)</f>
        <v>-0.0975043528728961</v>
      </c>
    </row>
    <row r="82" spans="1:10" ht="12.75">
      <c r="A82" s="6"/>
      <c r="B82" s="7"/>
      <c r="C82" s="7" t="s">
        <v>57</v>
      </c>
      <c r="D82" s="8" t="s">
        <v>30</v>
      </c>
      <c r="E82" s="9">
        <v>50</v>
      </c>
      <c r="F82" s="18">
        <v>3260.5</v>
      </c>
      <c r="G82" s="11">
        <v>2705</v>
      </c>
      <c r="H82" s="7"/>
      <c r="I82" s="12">
        <f>SUM(G82-F82)</f>
        <v>-555.5</v>
      </c>
      <c r="J82" s="36">
        <f>SUM(I82/F82)</f>
        <v>-0.1703726422327864</v>
      </c>
    </row>
    <row r="83" spans="1:10" ht="12.75">
      <c r="A83" s="6"/>
      <c r="B83" s="7"/>
      <c r="C83" s="7" t="s">
        <v>23</v>
      </c>
      <c r="D83" s="8"/>
      <c r="E83" s="9"/>
      <c r="F83" s="18">
        <v>2476</v>
      </c>
      <c r="G83" s="11">
        <v>2476</v>
      </c>
      <c r="H83" s="7"/>
      <c r="I83" s="12">
        <f>SUM(G83-F83)</f>
        <v>0</v>
      </c>
      <c r="J83" s="36">
        <f>SUM(I83/F83)</f>
        <v>0</v>
      </c>
    </row>
    <row r="84" spans="1:10" ht="13.5" thickBot="1">
      <c r="A84" s="20"/>
      <c r="B84" s="21"/>
      <c r="C84" s="21"/>
      <c r="D84" s="22"/>
      <c r="E84" s="42"/>
      <c r="F84" s="24" t="s">
        <v>24</v>
      </c>
      <c r="G84" s="25">
        <f>SUM(G80:G83)</f>
        <v>9179.42</v>
      </c>
      <c r="H84" s="21"/>
      <c r="I84" s="26">
        <f>SUM(G84-10000)</f>
        <v>-820.5799999999999</v>
      </c>
      <c r="J84" s="41">
        <f>SUM(I84/10000)</f>
        <v>-0.08205799999999999</v>
      </c>
    </row>
    <row r="85" spans="1:10" ht="13.5" thickBot="1">
      <c r="A85" s="28"/>
      <c r="B85" s="29"/>
      <c r="C85" s="29"/>
      <c r="D85" s="30"/>
      <c r="E85" s="29"/>
      <c r="F85" s="29"/>
      <c r="G85" s="29"/>
      <c r="H85" s="29"/>
      <c r="I85" s="29"/>
      <c r="J85" s="29"/>
    </row>
    <row r="86" spans="1:10" ht="13.5" thickBot="1">
      <c r="A86" s="33"/>
      <c r="B86" s="34" t="s">
        <v>0</v>
      </c>
      <c r="C86" s="3" t="s">
        <v>1</v>
      </c>
      <c r="D86" s="3" t="s">
        <v>2</v>
      </c>
      <c r="E86" s="3" t="s">
        <v>3</v>
      </c>
      <c r="F86" s="3" t="s">
        <v>4</v>
      </c>
      <c r="G86" s="3" t="s">
        <v>5</v>
      </c>
      <c r="H86" s="35"/>
      <c r="I86" s="3" t="s">
        <v>6</v>
      </c>
      <c r="J86" s="5" t="s">
        <v>7</v>
      </c>
    </row>
    <row r="87" spans="1:10" ht="12.75">
      <c r="A87" s="6">
        <v>3120</v>
      </c>
      <c r="B87" s="7" t="s">
        <v>58</v>
      </c>
      <c r="C87" s="7" t="s">
        <v>23</v>
      </c>
      <c r="D87" s="8"/>
      <c r="E87" s="37"/>
      <c r="F87" s="18">
        <v>10000</v>
      </c>
      <c r="G87" s="11">
        <v>10000</v>
      </c>
      <c r="H87" s="7"/>
      <c r="I87" s="12">
        <f>SUM(G87-F87)</f>
        <v>0</v>
      </c>
      <c r="J87" s="36">
        <f>SUM(I87/F87)</f>
        <v>0</v>
      </c>
    </row>
    <row r="88" spans="1:10" ht="13.5" thickBot="1">
      <c r="A88" s="20"/>
      <c r="B88" s="21"/>
      <c r="C88" s="21"/>
      <c r="D88" s="22"/>
      <c r="E88" s="23"/>
      <c r="F88" s="24" t="s">
        <v>24</v>
      </c>
      <c r="G88" s="25">
        <f>SUM(G87)</f>
        <v>10000</v>
      </c>
      <c r="H88" s="21"/>
      <c r="I88" s="26">
        <f>SUM(G88-10000)</f>
        <v>0</v>
      </c>
      <c r="J88" s="41">
        <f>SUM(I88/10000)</f>
        <v>0</v>
      </c>
    </row>
    <row r="89" spans="1:10" ht="13.5" thickBot="1">
      <c r="A89" s="28"/>
      <c r="B89" s="29"/>
      <c r="C89" s="29"/>
      <c r="D89" s="30"/>
      <c r="E89" s="29"/>
      <c r="F89" s="29"/>
      <c r="G89" s="29"/>
      <c r="H89" s="29"/>
      <c r="I89" s="29"/>
      <c r="J89" s="29"/>
    </row>
    <row r="90" spans="1:10" ht="13.5" thickBot="1">
      <c r="A90" s="33"/>
      <c r="B90" s="34" t="s">
        <v>0</v>
      </c>
      <c r="C90" s="3" t="s">
        <v>1</v>
      </c>
      <c r="D90" s="3" t="s">
        <v>2</v>
      </c>
      <c r="E90" s="3" t="s">
        <v>3</v>
      </c>
      <c r="F90" s="3" t="s">
        <v>4</v>
      </c>
      <c r="G90" s="3" t="s">
        <v>5</v>
      </c>
      <c r="H90" s="35"/>
      <c r="I90" s="3" t="s">
        <v>6</v>
      </c>
      <c r="J90" s="5" t="s">
        <v>7</v>
      </c>
    </row>
    <row r="91" spans="1:10" ht="12.75">
      <c r="A91" s="6">
        <v>3121</v>
      </c>
      <c r="B91" s="7" t="s">
        <v>59</v>
      </c>
      <c r="C91" s="7" t="s">
        <v>57</v>
      </c>
      <c r="D91" s="8" t="s">
        <v>30</v>
      </c>
      <c r="E91" s="9">
        <v>25</v>
      </c>
      <c r="F91" s="18">
        <v>1636.25</v>
      </c>
      <c r="G91" s="11">
        <v>1352.5</v>
      </c>
      <c r="H91" s="7"/>
      <c r="I91" s="12">
        <f>SUM(G91-F91)</f>
        <v>-283.75</v>
      </c>
      <c r="J91" s="36">
        <f>SUM(I91/F91)</f>
        <v>-0.173414820473644</v>
      </c>
    </row>
    <row r="92" spans="1:10" ht="12.75">
      <c r="A92" s="6"/>
      <c r="B92" s="7"/>
      <c r="C92" s="7" t="s">
        <v>60</v>
      </c>
      <c r="D92" s="8" t="s">
        <v>61</v>
      </c>
      <c r="E92" s="9">
        <v>25</v>
      </c>
      <c r="F92" s="18">
        <v>1289.75</v>
      </c>
      <c r="G92" s="11">
        <v>1181</v>
      </c>
      <c r="H92" s="7"/>
      <c r="I92" s="12">
        <f>SUM(G92-F92)</f>
        <v>-108.75</v>
      </c>
      <c r="J92" s="36">
        <f>SUM(I92/F92)</f>
        <v>-0.08431866640821865</v>
      </c>
    </row>
    <row r="93" spans="1:10" ht="12.75">
      <c r="A93" s="6"/>
      <c r="B93" s="7"/>
      <c r="C93" s="7" t="s">
        <v>62</v>
      </c>
      <c r="D93" s="8" t="s">
        <v>63</v>
      </c>
      <c r="E93" s="9">
        <v>25.006</v>
      </c>
      <c r="F93" s="18">
        <v>1420.75</v>
      </c>
      <c r="G93" s="11">
        <v>1363.08</v>
      </c>
      <c r="H93" s="7"/>
      <c r="I93" s="12">
        <f>SUM(G93-F93)</f>
        <v>-57.67000000000007</v>
      </c>
      <c r="J93" s="36">
        <f>SUM(I93/F93)</f>
        <v>-0.04059123702269933</v>
      </c>
    </row>
    <row r="94" spans="1:10" ht="12.75">
      <c r="A94" s="6"/>
      <c r="B94" s="7"/>
      <c r="C94" s="7" t="s">
        <v>23</v>
      </c>
      <c r="D94" s="8"/>
      <c r="E94" s="9"/>
      <c r="F94" s="18">
        <v>5653.25</v>
      </c>
      <c r="G94" s="11">
        <v>5653.25</v>
      </c>
      <c r="H94" s="7"/>
      <c r="I94" s="12">
        <f>SUM(G94-F94)</f>
        <v>0</v>
      </c>
      <c r="J94" s="36">
        <f>SUM(I94/F94)</f>
        <v>0</v>
      </c>
    </row>
    <row r="95" spans="1:10" ht="13.5" thickBot="1">
      <c r="A95" s="20"/>
      <c r="B95" s="21"/>
      <c r="C95" s="21"/>
      <c r="D95" s="22"/>
      <c r="E95" s="23"/>
      <c r="F95" s="24" t="s">
        <v>24</v>
      </c>
      <c r="G95" s="25">
        <f>SUM(G91:G94)</f>
        <v>9549.83</v>
      </c>
      <c r="H95" s="21"/>
      <c r="I95" s="26">
        <f>SUM(G95-10000)</f>
        <v>-450.1700000000001</v>
      </c>
      <c r="J95" s="41">
        <f>SUM(I95/10000)</f>
        <v>-0.04501700000000001</v>
      </c>
    </row>
    <row r="96" spans="1:10" ht="13.5" thickBot="1">
      <c r="A96" s="28"/>
      <c r="B96" s="29"/>
      <c r="C96" s="29"/>
      <c r="D96" s="30"/>
      <c r="E96" s="29"/>
      <c r="F96" s="29"/>
      <c r="G96" s="29"/>
      <c r="H96" s="29"/>
      <c r="I96" s="29"/>
      <c r="J96" s="29"/>
    </row>
    <row r="97" spans="1:10" ht="13.5" thickBot="1">
      <c r="A97" s="33"/>
      <c r="B97" s="34" t="s">
        <v>0</v>
      </c>
      <c r="C97" s="3" t="s">
        <v>1</v>
      </c>
      <c r="D97" s="3" t="s">
        <v>2</v>
      </c>
      <c r="E97" s="3" t="s">
        <v>3</v>
      </c>
      <c r="F97" s="3" t="s">
        <v>4</v>
      </c>
      <c r="G97" s="3" t="s">
        <v>5</v>
      </c>
      <c r="H97" s="35"/>
      <c r="I97" s="3" t="s">
        <v>6</v>
      </c>
      <c r="J97" s="5" t="s">
        <v>7</v>
      </c>
    </row>
    <row r="98" spans="1:10" ht="12.75">
      <c r="A98" s="6">
        <v>3122</v>
      </c>
      <c r="B98" s="7" t="s">
        <v>64</v>
      </c>
      <c r="C98" s="7" t="s">
        <v>65</v>
      </c>
      <c r="D98" s="8" t="s">
        <v>66</v>
      </c>
      <c r="E98" s="9">
        <v>20</v>
      </c>
      <c r="F98" s="18">
        <v>167.6</v>
      </c>
      <c r="G98" s="11">
        <v>162</v>
      </c>
      <c r="H98" s="7"/>
      <c r="I98" s="12">
        <f>SUM(G98-F98)</f>
        <v>-5.599999999999994</v>
      </c>
      <c r="J98" s="36">
        <f>SUM(I98/F98)</f>
        <v>-0.033412887828162256</v>
      </c>
    </row>
    <row r="99" spans="1:10" ht="12.75">
      <c r="A99" s="6"/>
      <c r="B99" s="7"/>
      <c r="C99" s="7" t="s">
        <v>67</v>
      </c>
      <c r="D99" s="8" t="s">
        <v>68</v>
      </c>
      <c r="E99" s="9">
        <v>20</v>
      </c>
      <c r="F99" s="18">
        <v>398.4</v>
      </c>
      <c r="G99" s="11">
        <v>378.8</v>
      </c>
      <c r="H99" s="7"/>
      <c r="I99" s="12">
        <f>SUM(G99-F99)</f>
        <v>-19.599999999999966</v>
      </c>
      <c r="J99" s="36">
        <f>SUM(I99/F99)</f>
        <v>-0.049196787148594295</v>
      </c>
    </row>
    <row r="100" spans="1:10" ht="12.75">
      <c r="A100" s="6"/>
      <c r="B100" s="7"/>
      <c r="C100" s="7" t="s">
        <v>23</v>
      </c>
      <c r="D100" s="8"/>
      <c r="E100" s="9"/>
      <c r="F100" s="18">
        <v>9434</v>
      </c>
      <c r="G100" s="11">
        <v>9434</v>
      </c>
      <c r="H100" s="7"/>
      <c r="I100" s="12">
        <f>SUM(G100-F100)</f>
        <v>0</v>
      </c>
      <c r="J100" s="36">
        <f>SUM(I100/F100)</f>
        <v>0</v>
      </c>
    </row>
    <row r="101" spans="1:10" ht="13.5" thickBot="1">
      <c r="A101" s="20"/>
      <c r="B101" s="21"/>
      <c r="C101" s="21"/>
      <c r="D101" s="22"/>
      <c r="E101" s="43"/>
      <c r="F101" s="24" t="s">
        <v>24</v>
      </c>
      <c r="G101" s="25">
        <f>SUM(G98:G100)</f>
        <v>9974.8</v>
      </c>
      <c r="H101" s="21"/>
      <c r="I101" s="26">
        <f>SUM(G101-10000)</f>
        <v>-25.200000000000728</v>
      </c>
      <c r="J101" s="41">
        <f>SUM(I101/10000)</f>
        <v>-0.002520000000000073</v>
      </c>
    </row>
    <row r="102" spans="1:10" ht="13.5" thickBot="1">
      <c r="A102" s="28"/>
      <c r="B102" s="29"/>
      <c r="C102" s="29"/>
      <c r="D102" s="30"/>
      <c r="E102" s="29"/>
      <c r="F102" s="29"/>
      <c r="G102" s="29"/>
      <c r="H102" s="29"/>
      <c r="I102" s="29"/>
      <c r="J102" s="29"/>
    </row>
    <row r="103" spans="1:10" ht="13.5" thickBot="1">
      <c r="A103" s="33"/>
      <c r="B103" s="34" t="s">
        <v>0</v>
      </c>
      <c r="C103" s="3" t="s">
        <v>1</v>
      </c>
      <c r="D103" s="3" t="s">
        <v>2</v>
      </c>
      <c r="E103" s="3" t="s">
        <v>3</v>
      </c>
      <c r="F103" s="3" t="s">
        <v>4</v>
      </c>
      <c r="G103" s="3" t="s">
        <v>5</v>
      </c>
      <c r="H103" s="35"/>
      <c r="I103" s="3" t="s">
        <v>6</v>
      </c>
      <c r="J103" s="5" t="s">
        <v>7</v>
      </c>
    </row>
    <row r="104" spans="1:10" ht="12.75">
      <c r="A104" s="6">
        <v>3123</v>
      </c>
      <c r="B104" s="7" t="s">
        <v>69</v>
      </c>
      <c r="C104" s="7" t="s">
        <v>23</v>
      </c>
      <c r="D104" s="8"/>
      <c r="E104" s="37"/>
      <c r="F104" s="18">
        <v>10000</v>
      </c>
      <c r="G104" s="11">
        <v>10000</v>
      </c>
      <c r="H104" s="7"/>
      <c r="I104" s="12">
        <f>SUM(G104-F104)</f>
        <v>0</v>
      </c>
      <c r="J104" s="36">
        <f>SUM(I104/F104)</f>
        <v>0</v>
      </c>
    </row>
    <row r="105" spans="1:10" ht="13.5" thickBot="1">
      <c r="A105" s="20"/>
      <c r="B105" s="21"/>
      <c r="C105" s="21"/>
      <c r="D105" s="22"/>
      <c r="E105" s="44"/>
      <c r="F105" s="24" t="s">
        <v>24</v>
      </c>
      <c r="G105" s="25">
        <f>SUM(G104)</f>
        <v>10000</v>
      </c>
      <c r="H105" s="21"/>
      <c r="I105" s="40">
        <f>SUM(G105-10000)</f>
        <v>0</v>
      </c>
      <c r="J105" s="41">
        <f>SUM(I105/10000)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Thorne</dc:creator>
  <cp:keywords/>
  <dc:description/>
  <cp:lastModifiedBy>Debbie Thorne</cp:lastModifiedBy>
  <dcterms:created xsi:type="dcterms:W3CDTF">2001-12-05T14:20:23Z</dcterms:created>
  <dcterms:modified xsi:type="dcterms:W3CDTF">2002-12-02T17:16:58Z</dcterms:modified>
  <cp:category/>
  <cp:version/>
  <cp:contentType/>
  <cp:contentStatus/>
</cp:coreProperties>
</file>