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E:\Data\Dropbox\YankeeModelIC\Jan 2022\"/>
    </mc:Choice>
  </mc:AlternateContent>
  <xr:revisionPtr revIDLastSave="0" documentId="13_ncr:1_{A121EFA3-5612-4100-A387-9F56D0E66099}" xr6:coauthVersionLast="47" xr6:coauthVersionMax="47" xr10:uidLastSave="{00000000-0000-0000-0000-000000000000}"/>
  <bookViews>
    <workbookView xWindow="540" yWindow="1890" windowWidth="28110" windowHeight="14295" xr2:uid="{00000000-000D-0000-FFFF-FFFF00000000}"/>
  </bookViews>
  <sheets>
    <sheet name="Template" sheetId="2"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2" l="1"/>
  <c r="H15" i="2"/>
  <c r="C46" i="2"/>
  <c r="D3" i="2"/>
</calcChain>
</file>

<file path=xl/sharedStrings.xml><?xml version="1.0" encoding="utf-8"?>
<sst xmlns="http://schemas.openxmlformats.org/spreadsheetml/2006/main" count="79" uniqueCount="77">
  <si>
    <t>TICKER:</t>
  </si>
  <si>
    <t>TRADED:</t>
  </si>
  <si>
    <t>CAP:</t>
  </si>
  <si>
    <t>INDUSTRY:</t>
  </si>
  <si>
    <t>LOCATIONS:</t>
  </si>
  <si>
    <t>GROWTH COMPANY:</t>
  </si>
  <si>
    <t>MANAGEMENT:</t>
  </si>
  <si>
    <t>P-E HISTORY</t>
  </si>
  <si>
    <t>RISK/REWARDS:</t>
  </si>
  <si>
    <t>4A</t>
  </si>
  <si>
    <t>HIGH PRICE NEXT 5 YRS.</t>
  </si>
  <si>
    <t>4B</t>
  </si>
  <si>
    <t>LOW PRICE NEXT 5 YRS.</t>
  </si>
  <si>
    <t>4C</t>
  </si>
  <si>
    <t>ZONING</t>
  </si>
  <si>
    <t>4D</t>
  </si>
  <si>
    <t>UPSIDE DOWN-SIDE</t>
  </si>
  <si>
    <t>5 YR POTENTIAL</t>
  </si>
  <si>
    <t>RECOMMENDATION:</t>
  </si>
  <si>
    <t>CASH/DEBT:</t>
  </si>
  <si>
    <t xml:space="preserve"> </t>
  </si>
  <si>
    <t>2A</t>
  </si>
  <si>
    <t>PRE-TAX PROFIT MARGIN</t>
  </si>
  <si>
    <t>2B</t>
  </si>
  <si>
    <t>EARNINGS ON EQUITY (ROE)</t>
  </si>
  <si>
    <t>5A</t>
  </si>
  <si>
    <t>5B</t>
  </si>
  <si>
    <t>5C</t>
  </si>
  <si>
    <t>%Compound Annual Total Return</t>
  </si>
  <si>
    <t>5D</t>
  </si>
  <si>
    <t>% Projected Average Return</t>
  </si>
  <si>
    <t>Consumer Discretionary /Casual Dining</t>
  </si>
  <si>
    <t>Value Line:</t>
  </si>
  <si>
    <t>PROJECTED SSG GROWTH</t>
  </si>
  <si>
    <t>FUTURE SSG SALES</t>
  </si>
  <si>
    <t>FUTURE  SSG E/S</t>
  </si>
  <si>
    <t>CFRA (S&amp;P)</t>
  </si>
  <si>
    <t xml:space="preserve">Avg high: </t>
  </si>
  <si>
    <t>Avg Low:</t>
  </si>
  <si>
    <t>Average:</t>
  </si>
  <si>
    <t>Current:</t>
  </si>
  <si>
    <t>PEG:</t>
  </si>
  <si>
    <t>PEGY:</t>
  </si>
  <si>
    <t>Altman-Z</t>
  </si>
  <si>
    <t>SEIC</t>
  </si>
  <si>
    <t>NASDAQ</t>
  </si>
  <si>
    <t>Morningstar:</t>
  </si>
  <si>
    <t>Est.% Sales Growth:  5.7   Est. % EPS Growth: 8.25</t>
  </si>
  <si>
    <t>Timeliness:  3   Safety:  2    Technical: 3</t>
  </si>
  <si>
    <t>Annual Total Return%:  Low:    7     High: 14</t>
  </si>
  <si>
    <t xml:space="preserve">Recommendation:     BUY      12 Month Target:  </t>
  </si>
  <si>
    <t>Est. Sales%:  5.7   Est. EPS%:     Moat:  NARROW</t>
  </si>
  <si>
    <t>Fair Value: $71.00</t>
  </si>
  <si>
    <t>Five Star Value:$49.70  One Star Value: $95.85  Star rating:  4 stars</t>
  </si>
  <si>
    <t>www.seic.com</t>
  </si>
  <si>
    <r>
      <rPr>
        <sz val="10"/>
        <color rgb="FF1E1E1E"/>
        <rFont val="Arial"/>
        <family val="2"/>
      </rPr>
      <t>HQ in Oaks, PA;</t>
    </r>
    <r>
      <rPr>
        <sz val="8"/>
        <color rgb="FF1E1E1E"/>
        <rFont val="Arial"/>
        <family val="2"/>
      </rPr>
      <t xml:space="preserve"> </t>
    </r>
    <r>
      <rPr>
        <sz val="10"/>
        <color rgb="FF1E1E1E"/>
        <rFont val="Arial"/>
        <family val="2"/>
      </rPr>
      <t>Offices in Chicago, Denver, Indianapolis, New York City, Seattle, Malvern; International offices in Canada,  Hong Kong, Ireland, India, South Africa, United Kingdom</t>
    </r>
  </si>
  <si>
    <t>Sales (2020):   1,684    Earnings (2020):  3.00/sh</t>
  </si>
  <si>
    <t>$785m cash/ $40m debt; 2.1% to total capital</t>
  </si>
  <si>
    <t>YES</t>
  </si>
  <si>
    <t>Current %Yield</t>
  </si>
  <si>
    <t>Project Avg. %Yield</t>
  </si>
  <si>
    <t>BUY</t>
  </si>
  <si>
    <r>
      <rPr>
        <u/>
        <sz val="10"/>
        <rFont val="Arial"/>
        <family val="2"/>
      </rPr>
      <t>From Value Line</t>
    </r>
    <r>
      <rPr>
        <sz val="10"/>
        <rFont val="Arial"/>
        <family val="2"/>
      </rPr>
      <t xml:space="preserve">:  </t>
    </r>
    <r>
      <rPr>
        <i/>
        <sz val="10"/>
        <rFont val="Arial"/>
        <family val="2"/>
      </rPr>
      <t>SEI Investments Company</t>
    </r>
    <r>
      <rPr>
        <sz val="10"/>
        <rFont val="Arial"/>
        <family val="2"/>
      </rPr>
      <t xml:space="preserve"> is a global provider of technology-driven wealth and investment management solutions. Has four core business segments that provide wealth and investment management services to Investment Managers (29% of 2020 revenues), Private Banks (27%), Investment Advisors (24%), and Institutional Investors (19%). A fifth segment, Investments in New Businesses (1%), is a research and development segment for new business initiatives. Has 3,988 employees. </t>
    </r>
    <r>
      <rPr>
        <u/>
        <sz val="10"/>
        <rFont val="Arial"/>
        <family val="2"/>
      </rPr>
      <t>From Morningstar</t>
    </r>
    <r>
      <rPr>
        <sz val="10"/>
        <rFont val="Arial"/>
        <family val="2"/>
      </rPr>
      <t xml:space="preserve">: The private banks segment is struggling, but the others segments are highly profitable. A minority interest in value equity manager LSV Asset Management generates just under 20% of its pretax income. </t>
    </r>
    <r>
      <rPr>
        <u/>
        <sz val="10"/>
        <rFont val="Arial"/>
        <family val="2"/>
      </rPr>
      <t>From Jack</t>
    </r>
    <r>
      <rPr>
        <sz val="10"/>
        <rFont val="Arial"/>
        <family val="2"/>
      </rPr>
      <t xml:space="preserve">: Including funds managed by LSV, it has $1.7 trillion in assets under management. (For comparison, Fidelity has $11 trillion under management.) Started in 1968 as </t>
    </r>
    <r>
      <rPr>
        <i/>
        <sz val="10"/>
        <rFont val="Arial"/>
        <family val="2"/>
      </rPr>
      <t>Simulated Environments, Inc.</t>
    </r>
    <r>
      <rPr>
        <sz val="10"/>
        <rFont val="Arial"/>
        <family val="2"/>
      </rPr>
      <t xml:space="preserve"> and developed the first commercial credit simulator to train bank loan officers. Founder Alfred P. West is still CEO. </t>
    </r>
  </si>
  <si>
    <t>RELATIVE VALUE:</t>
  </si>
  <si>
    <t>33.8% (36.1% for Q3 2021)</t>
  </si>
  <si>
    <t>Price 1/7/2022</t>
  </si>
  <si>
    <t>8.8B (mid-cap); Sales $1.68B (medium)</t>
  </si>
  <si>
    <r>
      <rPr>
        <b/>
        <sz val="10"/>
        <rFont val="Arial"/>
        <family val="2"/>
      </rPr>
      <t>Rewards</t>
    </r>
    <r>
      <rPr>
        <sz val="10"/>
        <rFont val="Arial"/>
        <family val="2"/>
      </rPr>
      <t>: Revenues are 90% recurring fees. Has been growing by merger, but still has very low debt and lots of cash. To a certain extent, SEI makes money no matter which way the market goes. Invests 5% of revenue in R&amp;D to improve or develop new products. Morningstar thinks it may succeed in improving its margin in its private bank segment. SEI will benefit from the trend of increased fee-based advisors. SEI’s client relationships tend to be sticky and last many years because of contract terms and switching costs from process disruption.</t>
    </r>
  </si>
  <si>
    <r>
      <rPr>
        <b/>
        <sz val="10"/>
        <rFont val="Arial"/>
        <family val="2"/>
      </rPr>
      <t>Risks</t>
    </r>
    <r>
      <rPr>
        <sz val="10"/>
        <rFont val="Arial"/>
        <family val="2"/>
      </rPr>
      <t>: There is competiton in some of its segments from SunGard (part of FIS - Fidelity Nat'l Info Services), Fiserv, Fi-tek and Innovest, among others. Much of SEI's fees are asset based. Morningstar estimates that half of its revenue is sensitive to the vagaries of the market. SEI’s focus on active management leaves it in a weaker position against more passive competitors. Quant value equity manager LSV has also seen meaningful outflows recently. CEO succession may be an issue soon.</t>
    </r>
  </si>
  <si>
    <t>Buy below $66.6; Hold up to $129</t>
  </si>
  <si>
    <t>3.5/1</t>
  </si>
  <si>
    <t>24-26</t>
  </si>
  <si>
    <t>Sales</t>
  </si>
  <si>
    <t>EPS</t>
  </si>
  <si>
    <t>CAGR</t>
  </si>
  <si>
    <t>Fill in yellow cells from VL</t>
  </si>
  <si>
    <t>#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</si>
</sst>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0"/>
    <numFmt numFmtId="165" formatCode="0.0%"/>
  </numFmts>
  <fonts count="11" x14ac:knownFonts="1">
    <font>
      <sz val="10"/>
      <name val="Arial"/>
    </font>
    <font>
      <sz val="10"/>
      <name val="Arial"/>
      <family val="2"/>
    </font>
    <font>
      <b/>
      <sz val="10"/>
      <name val="Arial"/>
      <family val="2"/>
    </font>
    <font>
      <sz val="8"/>
      <name val="Verdana"/>
      <family val="2"/>
    </font>
    <font>
      <u/>
      <sz val="10"/>
      <color theme="10"/>
      <name val="Arial"/>
      <family val="2"/>
    </font>
    <font>
      <sz val="9"/>
      <color rgb="FF000000"/>
      <name val="Arial"/>
      <family val="2"/>
    </font>
    <font>
      <sz val="8"/>
      <color rgb="FF1E1E1E"/>
      <name val="Arial"/>
      <family val="2"/>
    </font>
    <font>
      <sz val="8"/>
      <name val="Arial"/>
      <family val="2"/>
    </font>
    <font>
      <sz val="10"/>
      <color rgb="FF1E1E1E"/>
      <name val="Arial"/>
      <family val="2"/>
    </font>
    <font>
      <u/>
      <sz val="10"/>
      <name val="Arial"/>
      <family val="2"/>
    </font>
    <font>
      <i/>
      <sz val="10"/>
      <name val="Arial"/>
      <family val="2"/>
    </font>
  </fonts>
  <fills count="8">
    <fill>
      <patternFill patternType="none"/>
    </fill>
    <fill>
      <patternFill patternType="gray125"/>
    </fill>
    <fill>
      <patternFill patternType="solid">
        <fgColor indexed="40"/>
        <bgColor indexed="64"/>
      </patternFill>
    </fill>
    <fill>
      <patternFill patternType="solid">
        <fgColor indexed="11"/>
        <bgColor indexed="64"/>
      </patternFill>
    </fill>
    <fill>
      <patternFill patternType="solid">
        <fgColor theme="8" tint="0.3999450666829432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8">
    <xf numFmtId="0" fontId="0" fillId="0" borderId="0" xfId="0"/>
    <xf numFmtId="0" fontId="0" fillId="0" borderId="0" xfId="0" applyAlignment="1">
      <alignment wrapText="1"/>
    </xf>
    <xf numFmtId="0" fontId="0" fillId="0" borderId="0" xfId="0" applyAlignment="1">
      <alignment horizontal="center"/>
    </xf>
    <xf numFmtId="10" fontId="0" fillId="0" borderId="0" xfId="0" applyNumberFormat="1"/>
    <xf numFmtId="0" fontId="0" fillId="2" borderId="0" xfId="0" applyFill="1"/>
    <xf numFmtId="0" fontId="0" fillId="2" borderId="0" xfId="0" applyFill="1" applyAlignment="1">
      <alignment wrapText="1"/>
    </xf>
    <xf numFmtId="10" fontId="0" fillId="2" borderId="0" xfId="0" applyNumberFormat="1" applyFill="1"/>
    <xf numFmtId="20" fontId="0" fillId="2" borderId="0" xfId="0" applyNumberFormat="1" applyFill="1" applyAlignment="1">
      <alignment horizontal="right"/>
    </xf>
    <xf numFmtId="9" fontId="0" fillId="0" borderId="0" xfId="0" applyNumberFormat="1"/>
    <xf numFmtId="0" fontId="0" fillId="0" borderId="0" xfId="0" applyFill="1"/>
    <xf numFmtId="0" fontId="0" fillId="0" borderId="0" xfId="0" applyFill="1" applyAlignment="1">
      <alignment wrapText="1"/>
    </xf>
    <xf numFmtId="10" fontId="0" fillId="0" borderId="0" xfId="0" applyNumberFormat="1" applyFill="1"/>
    <xf numFmtId="0" fontId="0" fillId="2" borderId="1" xfId="0" applyFill="1" applyBorder="1"/>
    <xf numFmtId="0" fontId="1" fillId="0" borderId="0" xfId="0" applyFont="1" applyFill="1"/>
    <xf numFmtId="0" fontId="1" fillId="0" borderId="0" xfId="0" applyFont="1" applyFill="1" applyAlignment="1">
      <alignment wrapText="1"/>
    </xf>
    <xf numFmtId="20" fontId="1" fillId="0" borderId="0" xfId="0" applyNumberFormat="1" applyFont="1" applyFill="1" applyAlignment="1">
      <alignment horizontal="center"/>
    </xf>
    <xf numFmtId="9" fontId="0" fillId="0" borderId="0" xfId="0" applyNumberFormat="1" applyFill="1" applyAlignment="1">
      <alignment horizontal="center"/>
    </xf>
    <xf numFmtId="10" fontId="0" fillId="0" borderId="0" xfId="0" applyNumberFormat="1" applyFill="1" applyAlignment="1">
      <alignment horizontal="center"/>
    </xf>
    <xf numFmtId="0" fontId="1" fillId="0" borderId="0" xfId="0" applyFont="1" applyFill="1" applyAlignment="1">
      <alignment vertical="top" wrapText="1"/>
    </xf>
    <xf numFmtId="6" fontId="1" fillId="0" borderId="0" xfId="0" applyNumberFormat="1" applyFont="1" applyFill="1"/>
    <xf numFmtId="0" fontId="1" fillId="0" borderId="0" xfId="0" applyFont="1" applyFill="1" applyAlignment="1">
      <alignment horizontal="center"/>
    </xf>
    <xf numFmtId="0" fontId="1" fillId="0" borderId="0" xfId="0" applyFont="1"/>
    <xf numFmtId="0" fontId="2" fillId="4" borderId="2" xfId="0" applyFont="1" applyFill="1" applyBorder="1" applyAlignment="1">
      <alignment horizontal="center"/>
    </xf>
    <xf numFmtId="10" fontId="1" fillId="0" borderId="0" xfId="0" applyNumberFormat="1" applyFont="1" applyFill="1" applyAlignment="1">
      <alignment horizontal="center" wrapText="1"/>
    </xf>
    <xf numFmtId="0" fontId="3" fillId="0" borderId="0" xfId="0" applyFont="1"/>
    <xf numFmtId="0" fontId="1" fillId="0" borderId="0" xfId="0" applyFont="1" applyAlignment="1">
      <alignment wrapText="1"/>
    </xf>
    <xf numFmtId="0" fontId="5" fillId="0" borderId="0" xfId="0" applyFont="1"/>
    <xf numFmtId="0" fontId="1" fillId="0" borderId="0" xfId="0" applyFont="1" applyAlignment="1">
      <alignment horizontal="center"/>
    </xf>
    <xf numFmtId="0" fontId="4" fillId="0" borderId="0" xfId="1" applyAlignment="1" applyProtection="1"/>
    <xf numFmtId="0" fontId="1" fillId="3" borderId="0" xfId="0" applyFont="1" applyFill="1"/>
    <xf numFmtId="0" fontId="0" fillId="5" borderId="0" xfId="0" applyFill="1"/>
    <xf numFmtId="0" fontId="6" fillId="0" borderId="0" xfId="0" applyFont="1" applyAlignment="1">
      <alignment wrapText="1"/>
    </xf>
    <xf numFmtId="0" fontId="7" fillId="0" borderId="0" xfId="0" applyFont="1"/>
    <xf numFmtId="10" fontId="1" fillId="0" borderId="0" xfId="0" applyNumberFormat="1" applyFont="1"/>
    <xf numFmtId="10" fontId="1" fillId="0" borderId="0" xfId="0" applyNumberFormat="1" applyFont="1" applyFill="1" applyAlignment="1">
      <alignment horizontal="center"/>
    </xf>
    <xf numFmtId="164" fontId="1" fillId="0" borderId="0" xfId="0" applyNumberFormat="1" applyFont="1" applyFill="1" applyAlignment="1">
      <alignment horizontal="center"/>
    </xf>
    <xf numFmtId="6" fontId="0" fillId="0" borderId="0" xfId="0" applyNumberFormat="1" applyFill="1" applyAlignment="1">
      <alignment horizontal="center"/>
    </xf>
    <xf numFmtId="6" fontId="0" fillId="0" borderId="0" xfId="0" applyNumberFormat="1" applyAlignment="1">
      <alignment horizontal="center"/>
    </xf>
    <xf numFmtId="164" fontId="0" fillId="0" borderId="0" xfId="0" applyNumberFormat="1" applyFill="1" applyAlignment="1">
      <alignment horizontal="center"/>
    </xf>
    <xf numFmtId="165" fontId="1" fillId="0" borderId="0" xfId="0" applyNumberFormat="1" applyFont="1" applyFill="1" applyAlignment="1">
      <alignment horizontal="center"/>
    </xf>
    <xf numFmtId="165" fontId="0" fillId="0" borderId="0" xfId="0" applyNumberFormat="1" applyFill="1" applyAlignment="1">
      <alignment horizontal="center"/>
    </xf>
    <xf numFmtId="8" fontId="1" fillId="0" borderId="0" xfId="0" applyNumberFormat="1" applyFont="1" applyFill="1" applyAlignment="1">
      <alignment horizontal="center" wrapText="1"/>
    </xf>
    <xf numFmtId="8" fontId="1" fillId="0" borderId="0" xfId="0" applyNumberFormat="1" applyFont="1" applyFill="1" applyAlignment="1">
      <alignment horizontal="center"/>
    </xf>
    <xf numFmtId="8" fontId="0" fillId="0" borderId="0" xfId="0" applyNumberFormat="1"/>
    <xf numFmtId="10" fontId="0" fillId="6" borderId="0" xfId="0" applyNumberFormat="1" applyFill="1" applyAlignment="1">
      <alignment horizontal="center"/>
    </xf>
    <xf numFmtId="0" fontId="0" fillId="7" borderId="0" xfId="0" applyFill="1" applyAlignment="1">
      <alignment horizontal="center"/>
    </xf>
    <xf numFmtId="0" fontId="1" fillId="7" borderId="0" xfId="0" applyFont="1" applyFill="1" applyAlignment="1">
      <alignment horizontal="center"/>
    </xf>
    <xf numFmtId="0" fontId="10"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55</xdr:row>
      <xdr:rowOff>0</xdr:rowOff>
    </xdr:from>
    <xdr:to>
      <xdr:col>5</xdr:col>
      <xdr:colOff>9525</xdr:colOff>
      <xdr:row>55</xdr:row>
      <xdr:rowOff>9525</xdr:rowOff>
    </xdr:to>
    <xdr:pic>
      <xdr:nvPicPr>
        <xdr:cNvPr id="1027" name="Picture 3" descr="http://d.adroll.com/cm/f/out">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86600" y="11201400"/>
          <a:ext cx="9525" cy="9525"/>
        </a:xfrm>
        <a:prstGeom prst="rect">
          <a:avLst/>
        </a:prstGeom>
        <a:noFill/>
      </xdr:spPr>
    </xdr:pic>
    <xdr:clientData/>
  </xdr:twoCellAnchor>
  <xdr:twoCellAnchor editAs="oneCell">
    <xdr:from>
      <xdr:col>5</xdr:col>
      <xdr:colOff>19050</xdr:colOff>
      <xdr:row>55</xdr:row>
      <xdr:rowOff>0</xdr:rowOff>
    </xdr:from>
    <xdr:to>
      <xdr:col>5</xdr:col>
      <xdr:colOff>28575</xdr:colOff>
      <xdr:row>55</xdr:row>
      <xdr:rowOff>9525</xdr:rowOff>
    </xdr:to>
    <xdr:pic>
      <xdr:nvPicPr>
        <xdr:cNvPr id="1028" name="Picture 4" descr="http://d.adroll.com/cm/w/out">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05650" y="11201400"/>
          <a:ext cx="9525" cy="9525"/>
        </a:xfrm>
        <a:prstGeom prst="rect">
          <a:avLst/>
        </a:prstGeom>
        <a:noFill/>
      </xdr:spPr>
    </xdr:pic>
    <xdr:clientData/>
  </xdr:twoCellAnchor>
  <xdr:twoCellAnchor editAs="oneCell">
    <xdr:from>
      <xdr:col>5</xdr:col>
      <xdr:colOff>38100</xdr:colOff>
      <xdr:row>55</xdr:row>
      <xdr:rowOff>0</xdr:rowOff>
    </xdr:from>
    <xdr:to>
      <xdr:col>5</xdr:col>
      <xdr:colOff>47625</xdr:colOff>
      <xdr:row>55</xdr:row>
      <xdr:rowOff>9525</xdr:rowOff>
    </xdr:to>
    <xdr:pic>
      <xdr:nvPicPr>
        <xdr:cNvPr id="1029" name="Picture 5" descr="http://d.adroll.com/cm/x/out">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7124700" y="11201400"/>
          <a:ext cx="9525" cy="9525"/>
        </a:xfrm>
        <a:prstGeom prst="rect">
          <a:avLst/>
        </a:prstGeom>
        <a:noFill/>
      </xdr:spPr>
    </xdr:pic>
    <xdr:clientData/>
  </xdr:twoCellAnchor>
  <xdr:twoCellAnchor editAs="oneCell">
    <xdr:from>
      <xdr:col>5</xdr:col>
      <xdr:colOff>57150</xdr:colOff>
      <xdr:row>55</xdr:row>
      <xdr:rowOff>0</xdr:rowOff>
    </xdr:from>
    <xdr:to>
      <xdr:col>5</xdr:col>
      <xdr:colOff>66675</xdr:colOff>
      <xdr:row>55</xdr:row>
      <xdr:rowOff>9525</xdr:rowOff>
    </xdr:to>
    <xdr:pic>
      <xdr:nvPicPr>
        <xdr:cNvPr id="1030" name="Picture 6" descr="https://www.facebook.com/tr?id=662170457146808&amp;cd%5bsegment_eid%5d=URYLQLHAZNA2XLUVFXEP7S&amp;ev=NoScript">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7143750" y="11201400"/>
          <a:ext cx="9525" cy="9525"/>
        </a:xfrm>
        <a:prstGeom prst="rect">
          <a:avLst/>
        </a:prstGeom>
        <a:noFill/>
      </xdr:spPr>
    </xdr:pic>
    <xdr:clientData/>
  </xdr:twoCellAnchor>
  <xdr:twoCellAnchor editAs="oneCell">
    <xdr:from>
      <xdr:col>5</xdr:col>
      <xdr:colOff>76200</xdr:colOff>
      <xdr:row>55</xdr:row>
      <xdr:rowOff>0</xdr:rowOff>
    </xdr:from>
    <xdr:to>
      <xdr:col>5</xdr:col>
      <xdr:colOff>85725</xdr:colOff>
      <xdr:row>55</xdr:row>
      <xdr:rowOff>9525</xdr:rowOff>
    </xdr:to>
    <xdr:pic>
      <xdr:nvPicPr>
        <xdr:cNvPr id="1031" name="Picture 7" descr="http://www.googleadservices.com/pagead/conversion/933633792/?label=ck4bCMDzxgwQgL6YvQM&amp;guid=ON&amp;script=0&amp;ord=3211607938987986.5">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7162800" y="11201400"/>
          <a:ext cx="9525" cy="9525"/>
        </a:xfrm>
        <a:prstGeom prst="rect">
          <a:avLst/>
        </a:prstGeom>
        <a:noFill/>
      </xdr:spPr>
    </xdr:pic>
    <xdr:clientData/>
  </xdr:twoCellAnchor>
  <xdr:twoCellAnchor editAs="oneCell">
    <xdr:from>
      <xdr:col>5</xdr:col>
      <xdr:colOff>95250</xdr:colOff>
      <xdr:row>55</xdr:row>
      <xdr:rowOff>0</xdr:rowOff>
    </xdr:from>
    <xdr:to>
      <xdr:col>5</xdr:col>
      <xdr:colOff>104775</xdr:colOff>
      <xdr:row>55</xdr:row>
      <xdr:rowOff>9525</xdr:rowOff>
    </xdr:to>
    <xdr:pic>
      <xdr:nvPicPr>
        <xdr:cNvPr id="1032" name="Picture 8" descr="http://d.adroll.com/cm/g/out?google_nid=adroll4">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81850" y="11201400"/>
          <a:ext cx="9525" cy="9525"/>
        </a:xfrm>
        <a:prstGeom prst="rect">
          <a:avLst/>
        </a:prstGeom>
        <a:noFill/>
      </xdr:spPr>
    </xdr:pic>
    <xdr:clientData/>
  </xdr:twoCellAnchor>
  <xdr:twoCellAnchor editAs="oneCell">
    <xdr:from>
      <xdr:col>5</xdr:col>
      <xdr:colOff>114300</xdr:colOff>
      <xdr:row>55</xdr:row>
      <xdr:rowOff>0</xdr:rowOff>
    </xdr:from>
    <xdr:to>
      <xdr:col>5</xdr:col>
      <xdr:colOff>123825</xdr:colOff>
      <xdr:row>55</xdr:row>
      <xdr:rowOff>9525</xdr:rowOff>
    </xdr:to>
    <xdr:sp macro="" textlink="">
      <xdr:nvSpPr>
        <xdr:cNvPr id="1033" name="AutoShape 9" descr="http://ib.adnxs.com/seg?add=1112715&amp;t=2">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7200900" y="11201400"/>
          <a:ext cx="9525" cy="9525"/>
        </a:xfrm>
        <a:prstGeom prst="rect">
          <a:avLst/>
        </a:prstGeom>
        <a:no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i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2"/>
  <sheetViews>
    <sheetView tabSelected="1" zoomScale="200" zoomScaleNormal="200" workbookViewId="0">
      <selection activeCell="G19" sqref="G19"/>
    </sheetView>
  </sheetViews>
  <sheetFormatPr defaultRowHeight="12.75" x14ac:dyDescent="0.2"/>
  <cols>
    <col min="1" max="1" width="4.140625" style="2" customWidth="1"/>
    <col min="2" max="2" width="28.42578125" customWidth="1"/>
    <col min="3" max="3" width="55.42578125" customWidth="1"/>
    <col min="4" max="4" width="10.140625" customWidth="1"/>
    <col min="5" max="5" width="0" style="4" hidden="1" customWidth="1"/>
    <col min="6" max="6" width="6.140625" customWidth="1"/>
    <col min="7" max="7" width="6.7109375" customWidth="1"/>
    <col min="8" max="8" width="7.42578125" customWidth="1"/>
  </cols>
  <sheetData>
    <row r="1" spans="2:8" x14ac:dyDescent="0.2">
      <c r="B1" t="s">
        <v>0</v>
      </c>
      <c r="C1" s="29" t="s">
        <v>44</v>
      </c>
      <c r="E1" s="12"/>
    </row>
    <row r="2" spans="2:8" x14ac:dyDescent="0.2">
      <c r="B2" t="s">
        <v>1</v>
      </c>
      <c r="C2" s="13" t="s">
        <v>45</v>
      </c>
    </row>
    <row r="3" spans="2:8" ht="11.25" customHeight="1" x14ac:dyDescent="0.2">
      <c r="B3" t="s">
        <v>2</v>
      </c>
      <c r="C3" s="13" t="s">
        <v>66</v>
      </c>
      <c r="D3" s="43">
        <f>139.4*C9</f>
        <v>8828.2019999999993</v>
      </c>
    </row>
    <row r="4" spans="2:8" hidden="1" x14ac:dyDescent="0.2">
      <c r="B4" t="s">
        <v>3</v>
      </c>
      <c r="C4" s="13" t="s">
        <v>31</v>
      </c>
    </row>
    <row r="5" spans="2:8" ht="232.5" customHeight="1" x14ac:dyDescent="0.2">
      <c r="C5" s="25" t="s">
        <v>62</v>
      </c>
      <c r="D5" s="1"/>
      <c r="E5" s="5"/>
      <c r="F5" s="24"/>
    </row>
    <row r="6" spans="2:8" ht="45" customHeight="1" x14ac:dyDescent="0.2">
      <c r="B6" t="s">
        <v>4</v>
      </c>
      <c r="C6" s="31" t="s">
        <v>55</v>
      </c>
      <c r="D6" s="28" t="s">
        <v>54</v>
      </c>
    </row>
    <row r="7" spans="2:8" x14ac:dyDescent="0.2">
      <c r="B7" t="s">
        <v>19</v>
      </c>
      <c r="C7" s="19" t="s">
        <v>57</v>
      </c>
      <c r="D7" s="8"/>
    </row>
    <row r="8" spans="2:8" x14ac:dyDescent="0.2">
      <c r="B8" t="s">
        <v>5</v>
      </c>
      <c r="C8" s="20" t="s">
        <v>58</v>
      </c>
    </row>
    <row r="9" spans="2:8" x14ac:dyDescent="0.2">
      <c r="B9" s="21" t="s">
        <v>65</v>
      </c>
      <c r="C9" s="42">
        <v>63.33</v>
      </c>
    </row>
    <row r="10" spans="2:8" x14ac:dyDescent="0.2">
      <c r="B10" t="s">
        <v>46</v>
      </c>
      <c r="C10" s="13" t="s">
        <v>51</v>
      </c>
    </row>
    <row r="11" spans="2:8" x14ac:dyDescent="0.2">
      <c r="C11" s="13" t="s">
        <v>53</v>
      </c>
    </row>
    <row r="12" spans="2:8" x14ac:dyDescent="0.2">
      <c r="C12" s="13" t="s">
        <v>52</v>
      </c>
    </row>
    <row r="13" spans="2:8" x14ac:dyDescent="0.2">
      <c r="C13" s="13"/>
      <c r="D13" s="47" t="s">
        <v>75</v>
      </c>
      <c r="H13" s="27"/>
    </row>
    <row r="14" spans="2:8" x14ac:dyDescent="0.2">
      <c r="B14" t="s">
        <v>32</v>
      </c>
      <c r="C14" s="13" t="s">
        <v>47</v>
      </c>
      <c r="F14" s="2">
        <v>2021</v>
      </c>
      <c r="G14" s="2" t="s">
        <v>71</v>
      </c>
      <c r="H14" s="2" t="s">
        <v>74</v>
      </c>
    </row>
    <row r="15" spans="2:8" x14ac:dyDescent="0.2">
      <c r="C15" s="13" t="s">
        <v>48</v>
      </c>
      <c r="D15" t="s">
        <v>72</v>
      </c>
      <c r="F15" s="45">
        <v>1905</v>
      </c>
      <c r="G15" s="45">
        <v>2375</v>
      </c>
      <c r="H15" s="44">
        <f>_xlfn.RRI(4,F15,G15)</f>
        <v>5.6676766341173135E-2</v>
      </c>
    </row>
    <row r="16" spans="2:8" x14ac:dyDescent="0.2">
      <c r="C16" s="13" t="s">
        <v>49</v>
      </c>
      <c r="D16" s="32" t="s">
        <v>73</v>
      </c>
      <c r="F16" s="46">
        <v>3.75</v>
      </c>
      <c r="G16" s="45">
        <v>5.15</v>
      </c>
      <c r="H16" s="44">
        <f>_xlfn.RRI(4,F16,G16)</f>
        <v>8.254009413807073E-2</v>
      </c>
    </row>
    <row r="17" spans="1:6" x14ac:dyDescent="0.2">
      <c r="C17" s="13"/>
      <c r="D17" s="33" t="s">
        <v>76</v>
      </c>
      <c r="F17" s="45">
        <v>4</v>
      </c>
    </row>
    <row r="18" spans="1:6" x14ac:dyDescent="0.2">
      <c r="B18" t="s">
        <v>36</v>
      </c>
      <c r="C18" s="13" t="s">
        <v>50</v>
      </c>
      <c r="D18" s="3"/>
    </row>
    <row r="19" spans="1:6" x14ac:dyDescent="0.2">
      <c r="C19" s="13" t="s">
        <v>56</v>
      </c>
      <c r="D19" s="3"/>
    </row>
    <row r="20" spans="1:6" x14ac:dyDescent="0.2">
      <c r="C20" s="13"/>
      <c r="D20" s="33"/>
    </row>
    <row r="21" spans="1:6" x14ac:dyDescent="0.2">
      <c r="B21" t="s">
        <v>43</v>
      </c>
      <c r="C21" s="20">
        <v>17.39</v>
      </c>
      <c r="D21" s="33"/>
    </row>
    <row r="22" spans="1:6" x14ac:dyDescent="0.2">
      <c r="C22" s="13"/>
      <c r="D22" s="33"/>
    </row>
    <row r="23" spans="1:6" x14ac:dyDescent="0.2">
      <c r="B23" t="s">
        <v>33</v>
      </c>
      <c r="C23" s="39">
        <v>0.121</v>
      </c>
      <c r="D23" s="3"/>
    </row>
    <row r="24" spans="1:6" x14ac:dyDescent="0.2">
      <c r="B24" t="s">
        <v>34</v>
      </c>
      <c r="C24" s="40">
        <v>0.08</v>
      </c>
    </row>
    <row r="25" spans="1:6" ht="29.25" customHeight="1" x14ac:dyDescent="0.2">
      <c r="B25" t="s">
        <v>35</v>
      </c>
      <c r="C25" s="41">
        <v>6.46</v>
      </c>
    </row>
    <row r="26" spans="1:6" ht="25.5" customHeight="1" x14ac:dyDescent="0.2">
      <c r="A26" s="2">
        <v>2</v>
      </c>
      <c r="B26" t="s">
        <v>6</v>
      </c>
      <c r="C26" s="14"/>
      <c r="D26" t="s">
        <v>20</v>
      </c>
    </row>
    <row r="27" spans="1:6" ht="27" customHeight="1" x14ac:dyDescent="0.2">
      <c r="A27" s="2" t="s">
        <v>21</v>
      </c>
      <c r="B27" t="s">
        <v>22</v>
      </c>
      <c r="C27" s="23" t="s">
        <v>64</v>
      </c>
    </row>
    <row r="28" spans="1:6" ht="33" customHeight="1" x14ac:dyDescent="0.2">
      <c r="A28" s="2" t="s">
        <v>23</v>
      </c>
      <c r="B28" s="1" t="s">
        <v>24</v>
      </c>
      <c r="C28" s="23">
        <v>0.249</v>
      </c>
    </row>
    <row r="29" spans="1:6" x14ac:dyDescent="0.2">
      <c r="A29" s="2">
        <v>3</v>
      </c>
      <c r="B29" t="s">
        <v>7</v>
      </c>
      <c r="C29" s="13"/>
    </row>
    <row r="30" spans="1:6" x14ac:dyDescent="0.2">
      <c r="B30" s="21" t="s">
        <v>37</v>
      </c>
      <c r="C30" s="20">
        <v>24.8</v>
      </c>
    </row>
    <row r="31" spans="1:6" x14ac:dyDescent="0.2">
      <c r="B31" s="21" t="s">
        <v>38</v>
      </c>
      <c r="C31" s="20">
        <v>14.8</v>
      </c>
    </row>
    <row r="32" spans="1:6" x14ac:dyDescent="0.2">
      <c r="B32" s="21" t="s">
        <v>39</v>
      </c>
      <c r="C32" s="35">
        <v>19.8</v>
      </c>
    </row>
    <row r="33" spans="1:6" x14ac:dyDescent="0.2">
      <c r="B33" s="21" t="s">
        <v>40</v>
      </c>
      <c r="C33" s="35">
        <v>17.399999999999999</v>
      </c>
      <c r="F33" s="26"/>
    </row>
    <row r="34" spans="1:6" x14ac:dyDescent="0.2">
      <c r="C34" s="9"/>
      <c r="F34" s="26"/>
    </row>
    <row r="35" spans="1:6" x14ac:dyDescent="0.2">
      <c r="A35" s="2">
        <v>4</v>
      </c>
      <c r="B35" t="s">
        <v>8</v>
      </c>
    </row>
    <row r="36" spans="1:6" ht="138.75" customHeight="1" x14ac:dyDescent="0.2">
      <c r="C36" s="14" t="s">
        <v>67</v>
      </c>
    </row>
    <row r="37" spans="1:6" ht="124.5" customHeight="1" x14ac:dyDescent="0.2">
      <c r="C37" s="25" t="s">
        <v>68</v>
      </c>
    </row>
    <row r="38" spans="1:6" x14ac:dyDescent="0.2">
      <c r="C38" s="25"/>
    </row>
    <row r="39" spans="1:6" ht="19.5" customHeight="1" x14ac:dyDescent="0.2">
      <c r="A39" s="27" t="s">
        <v>9</v>
      </c>
      <c r="B39" t="s">
        <v>10</v>
      </c>
      <c r="C39" s="37">
        <v>160.19999999999999</v>
      </c>
    </row>
    <row r="40" spans="1:6" x14ac:dyDescent="0.2">
      <c r="A40" s="2" t="s">
        <v>11</v>
      </c>
      <c r="B40" t="s">
        <v>12</v>
      </c>
      <c r="C40" s="36">
        <v>35.4</v>
      </c>
    </row>
    <row r="41" spans="1:6" ht="26.25" customHeight="1" x14ac:dyDescent="0.2">
      <c r="A41" s="2" t="s">
        <v>13</v>
      </c>
      <c r="B41" t="s">
        <v>14</v>
      </c>
      <c r="C41" s="14" t="s">
        <v>69</v>
      </c>
    </row>
    <row r="42" spans="1:6" x14ac:dyDescent="0.2">
      <c r="A42" s="2" t="s">
        <v>15</v>
      </c>
      <c r="B42" t="s">
        <v>16</v>
      </c>
      <c r="C42" s="15" t="s">
        <v>70</v>
      </c>
    </row>
    <row r="43" spans="1:6" x14ac:dyDescent="0.2">
      <c r="A43" s="2" t="s">
        <v>20</v>
      </c>
      <c r="B43" t="s">
        <v>20</v>
      </c>
      <c r="C43" s="11"/>
      <c r="E43" s="7"/>
    </row>
    <row r="44" spans="1:6" x14ac:dyDescent="0.2">
      <c r="B44" s="21" t="s">
        <v>63</v>
      </c>
      <c r="C44" s="16">
        <v>0.877</v>
      </c>
      <c r="D44" s="3"/>
    </row>
    <row r="45" spans="1:6" x14ac:dyDescent="0.2">
      <c r="B45" s="21" t="s">
        <v>41</v>
      </c>
      <c r="C45" s="38">
        <v>1.3</v>
      </c>
    </row>
    <row r="46" spans="1:6" x14ac:dyDescent="0.2">
      <c r="B46" s="21" t="s">
        <v>42</v>
      </c>
      <c r="C46" s="35">
        <f>15.5/(12.1+C49*100)</f>
        <v>1.1654135338345866</v>
      </c>
    </row>
    <row r="47" spans="1:6" x14ac:dyDescent="0.2">
      <c r="A47" s="2">
        <v>5</v>
      </c>
      <c r="B47" t="s">
        <v>17</v>
      </c>
      <c r="C47" s="9"/>
    </row>
    <row r="48" spans="1:6" x14ac:dyDescent="0.2">
      <c r="A48" s="2" t="s">
        <v>25</v>
      </c>
      <c r="B48" s="21" t="s">
        <v>59</v>
      </c>
      <c r="C48" s="39">
        <v>1.2999999999999999E-2</v>
      </c>
    </row>
    <row r="49" spans="1:6" x14ac:dyDescent="0.2">
      <c r="A49" s="2" t="s">
        <v>26</v>
      </c>
      <c r="B49" s="21" t="s">
        <v>60</v>
      </c>
      <c r="C49" s="40">
        <v>1.2E-2</v>
      </c>
    </row>
    <row r="50" spans="1:6" x14ac:dyDescent="0.2">
      <c r="A50" s="2" t="s">
        <v>27</v>
      </c>
      <c r="B50" t="s">
        <v>28</v>
      </c>
      <c r="C50" s="34">
        <v>0.21299999999999999</v>
      </c>
      <c r="E50" s="6"/>
    </row>
    <row r="51" spans="1:6" x14ac:dyDescent="0.2">
      <c r="A51" s="2" t="s">
        <v>29</v>
      </c>
      <c r="B51" t="s">
        <v>30</v>
      </c>
      <c r="C51" s="17">
        <v>0.157</v>
      </c>
    </row>
    <row r="52" spans="1:6" ht="24.75" customHeight="1" x14ac:dyDescent="0.2">
      <c r="B52" s="21"/>
      <c r="C52" s="9"/>
    </row>
    <row r="53" spans="1:6" x14ac:dyDescent="0.2">
      <c r="B53" t="s">
        <v>18</v>
      </c>
      <c r="C53" s="22" t="s">
        <v>61</v>
      </c>
    </row>
    <row r="54" spans="1:6" ht="116.25" customHeight="1" x14ac:dyDescent="0.2">
      <c r="C54" s="18"/>
    </row>
    <row r="55" spans="1:6" x14ac:dyDescent="0.2">
      <c r="C55" s="9"/>
      <c r="D55" s="21"/>
    </row>
    <row r="56" spans="1:6" x14ac:dyDescent="0.2">
      <c r="B56" s="30"/>
      <c r="C56" s="9"/>
    </row>
    <row r="57" spans="1:6" ht="34.5" customHeight="1" x14ac:dyDescent="0.2">
      <c r="C57" s="10"/>
    </row>
    <row r="58" spans="1:6" x14ac:dyDescent="0.2">
      <c r="C58" s="9"/>
      <c r="D58" s="3"/>
      <c r="F58" s="25"/>
    </row>
    <row r="59" spans="1:6" x14ac:dyDescent="0.2">
      <c r="C59" s="9"/>
    </row>
    <row r="60" spans="1:6" ht="22.5" customHeight="1" x14ac:dyDescent="0.2">
      <c r="C60" s="10"/>
      <c r="F60" s="28"/>
    </row>
    <row r="61" spans="1:6" x14ac:dyDescent="0.2">
      <c r="C61" s="10"/>
    </row>
    <row r="62" spans="1:6" x14ac:dyDescent="0.2">
      <c r="D62" s="8"/>
      <c r="F62" s="25"/>
    </row>
  </sheetData>
  <phoneticPr fontId="0" type="noConversion"/>
  <hyperlinks>
    <hyperlink ref="D6" r:id="rId1" xr:uid="{3E2AB8A2-DE94-4ADB-ADAF-A25159FCE0DF}"/>
  </hyperlinks>
  <printOptions gridLines="1"/>
  <pageMargins left="0.25" right="0.09" top="0.17" bottom="0.75"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Sheet3</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George</dc:creator>
  <cp:lastModifiedBy>John</cp:lastModifiedBy>
  <cp:lastPrinted>2020-12-02T19:44:08Z</cp:lastPrinted>
  <dcterms:created xsi:type="dcterms:W3CDTF">2008-02-03T16:47:37Z</dcterms:created>
  <dcterms:modified xsi:type="dcterms:W3CDTF">2022-01-09T18:45:46Z</dcterms:modified>
</cp:coreProperties>
</file>