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E:\Data\Dropbox\YankeeModelIC\Oct 2023\"/>
    </mc:Choice>
  </mc:AlternateContent>
  <xr:revisionPtr revIDLastSave="0" documentId="13_ncr:1_{235D066A-67BD-4C0E-8662-56EA569B7C0D}" xr6:coauthVersionLast="47" xr6:coauthVersionMax="47" xr10:uidLastSave="{00000000-0000-0000-0000-000000000000}"/>
  <bookViews>
    <workbookView xWindow="-120" yWindow="-120" windowWidth="29040" windowHeight="16440" xr2:uid="{00000000-000D-0000-FFFF-FFFF00000000}"/>
  </bookViews>
  <sheets>
    <sheet name="Template" sheetId="2" r:id="rId1"/>
    <sheet name="Sheet3" sheetId="3" r:id="rId2"/>
  </sheets>
  <calcPr calcId="181029"/>
</workbook>
</file>

<file path=xl/calcChain.xml><?xml version="1.0" encoding="utf-8"?>
<calcChain xmlns="http://schemas.openxmlformats.org/spreadsheetml/2006/main">
  <c r="C7" i="2" l="1"/>
  <c r="H15" i="2"/>
  <c r="D3" i="2"/>
  <c r="H16" i="2"/>
</calcChain>
</file>

<file path=xl/sharedStrings.xml><?xml version="1.0" encoding="utf-8"?>
<sst xmlns="http://schemas.openxmlformats.org/spreadsheetml/2006/main" count="83" uniqueCount="81">
  <si>
    <t>TICKER:</t>
  </si>
  <si>
    <t>TRADED:</t>
  </si>
  <si>
    <t>CAP:</t>
  </si>
  <si>
    <t>INDUSTRY:</t>
  </si>
  <si>
    <t>GROWTH COMPANY:</t>
  </si>
  <si>
    <t>MANAGEMENT:</t>
  </si>
  <si>
    <t>P-E HISTORY</t>
  </si>
  <si>
    <t>RISK/REWARDS:</t>
  </si>
  <si>
    <t>4A</t>
  </si>
  <si>
    <t>HIGH PRICE NEXT 5 YRS.</t>
  </si>
  <si>
    <t>4B</t>
  </si>
  <si>
    <t>LOW PRICE NEXT 5 YRS.</t>
  </si>
  <si>
    <t>4C</t>
  </si>
  <si>
    <t>ZONING</t>
  </si>
  <si>
    <t>4D</t>
  </si>
  <si>
    <t>UPSIDE DOWN-SIDE</t>
  </si>
  <si>
    <t>5 YR POTENTIAL</t>
  </si>
  <si>
    <t>RECOMMENDATION:</t>
  </si>
  <si>
    <t>CASH/DEBT:</t>
  </si>
  <si>
    <t xml:space="preserve"> </t>
  </si>
  <si>
    <t>2A</t>
  </si>
  <si>
    <t>PRE-TAX PROFIT MARGIN</t>
  </si>
  <si>
    <t>2B</t>
  </si>
  <si>
    <t>EARNINGS ON EQUITY (ROE)</t>
  </si>
  <si>
    <t>5A</t>
  </si>
  <si>
    <t>5B</t>
  </si>
  <si>
    <t>5C</t>
  </si>
  <si>
    <t>%Compound Annual Total Return</t>
  </si>
  <si>
    <t>5D</t>
  </si>
  <si>
    <t>% Projected Average Return</t>
  </si>
  <si>
    <t>Consumer Discretionary /Casual Dining</t>
  </si>
  <si>
    <t>Value Line:</t>
  </si>
  <si>
    <t>PROJECTED SSG GROWTH</t>
  </si>
  <si>
    <t>FUTURE SSG SALES</t>
  </si>
  <si>
    <t>FUTURE  SSG E/S</t>
  </si>
  <si>
    <t>CFRA (S&amp;P)</t>
  </si>
  <si>
    <t xml:space="preserve">Avg high: </t>
  </si>
  <si>
    <t>Avg Low:</t>
  </si>
  <si>
    <t>Average:</t>
  </si>
  <si>
    <t>Current:</t>
  </si>
  <si>
    <t>PEG:</t>
  </si>
  <si>
    <t>PEGY:</t>
  </si>
  <si>
    <t>Morningstar:</t>
  </si>
  <si>
    <t>YES</t>
  </si>
  <si>
    <t>Current %Yield</t>
  </si>
  <si>
    <t>Project Avg. %Yield</t>
  </si>
  <si>
    <t>BUY</t>
  </si>
  <si>
    <t>RELATIVE VALUE:</t>
  </si>
  <si>
    <t>Sales</t>
  </si>
  <si>
    <t>EPS</t>
  </si>
  <si>
    <t>CAGR</t>
  </si>
  <si>
    <t># Periods</t>
  </si>
  <si>
    <t>Manifest</t>
  </si>
  <si>
    <t xml:space="preserve">NASDAQ </t>
  </si>
  <si>
    <t>Incorporated:</t>
  </si>
  <si>
    <t>Annual Total Return%:  Low:    -     High: -</t>
  </si>
  <si>
    <t>Est.% Sales Growth: -   Est. % EPS Growth: -</t>
  </si>
  <si>
    <t>Fill in yellow cells from Manifest</t>
  </si>
  <si>
    <t>Altman-Z (Chartmill)</t>
  </si>
  <si>
    <t>TGLS</t>
  </si>
  <si>
    <t>1.6B (Small-cap); Sales $841M (2022; Small)</t>
  </si>
  <si>
    <t>Est Sales growth: 10.3%   Est EPS in 2027: $7.75</t>
  </si>
  <si>
    <t>Est EPS growth: 16.9%   PAR: 23.6%</t>
  </si>
  <si>
    <t>Timeliness:  -   Safety:  -    Technical: -</t>
  </si>
  <si>
    <t>Recommendation:  BUY      12 Month Target:  $?</t>
  </si>
  <si>
    <t>Sales (2024):   $925.53    Earnings (2024):  $4.52/sh</t>
  </si>
  <si>
    <t>1619 million</t>
  </si>
  <si>
    <t>32.3% (UP from 5-yr avg 14.8%)</t>
  </si>
  <si>
    <t>49.9% (UP from 5-yr avg 22.9%)</t>
  </si>
  <si>
    <t>Buy below $41.10; Hold up to $103.2</t>
  </si>
  <si>
    <t>3.8/1</t>
  </si>
  <si>
    <r>
      <rPr>
        <u/>
        <sz val="9"/>
        <rFont val="Arial"/>
        <family val="2"/>
      </rPr>
      <t>From Value Line</t>
    </r>
    <r>
      <rPr>
        <sz val="9"/>
        <rFont val="Arial"/>
        <family val="2"/>
      </rPr>
      <t xml:space="preserve">:No Report. From CFRA: Tecnoglass Inc., through its subsidiaries, designs, produces, markets, and installs architectural systems for the commercial and residential construction industries in Colombia, the United States, Panama, and internationally. The company offers low emissivity, laminated/thermo-laminated, thermo-acoustic, tempered, silk-screened, curved, and digital print glass products. It also provides aluminum products, including bars, plates, profiles, rods, and tubes that are used in the manufacture of architectural glass settings, such as windows, doors, spatial separators, and related products. In addition, the company offers curtain wall/floating facades, stick facade systems, windows and doors, interior dividers and commercial display windows, hurricane-proof windows, and other products, such as awnings, structures, automatic doors, and other components of architectural systems. It markets and sells its products primarily under the Tecnoglass, ESWindows, and Alutions brands through internal and independent sales representatives, as well as directly to distributors. The company was founded in 1984 and is headquartered in Miami, Florida. Tecnoglass Inc. is a subsidiary of Energy Holding Corporation. </t>
    </r>
    <r>
      <rPr>
        <u/>
        <sz val="9"/>
        <rFont val="Arial"/>
        <family val="2"/>
      </rPr>
      <t>From Morningstar</t>
    </r>
    <r>
      <rPr>
        <sz val="9"/>
        <rFont val="Arial"/>
        <family val="2"/>
      </rPr>
      <t xml:space="preserve">: Tecnoglass Inc designs, manufactures, distributes, and markets architectural glass and windows. The company's products portfolio includes tempered, laminated, insulating and Solar Control Low-E glass. Its products are installed at hotels, residential buildings, commercial and corporate centers, airports and hospitals as floating facades, curtain walls, windows, doors, handrails, interior and dividers. Its majority of revenue is derived from the sale and installation of architectural glass and windows in the United States. </t>
    </r>
    <r>
      <rPr>
        <u/>
        <sz val="9"/>
        <rFont val="Arial"/>
        <family val="2"/>
      </rPr>
      <t>From Jack</t>
    </r>
    <r>
      <rPr>
        <sz val="9"/>
        <rFont val="Arial"/>
        <family val="2"/>
      </rPr>
      <t>: TGLS was one of the stocks in Kwn Kavula's Roundtable discussion in August (https://www.youtube.com/watch?v=dpGNwZf3YuA ). Ken estimates sales growth at 18% and EPS growth at 16.2%.</t>
    </r>
  </si>
  <si>
    <t>Excerpts from August 2023 Investor Presentation: (https://investors.tecnoglass.com/events-and-presentations/default.aspx)</t>
  </si>
  <si>
    <t xml:space="preserve">HQ:Miami, FL. Internet: https://www.tecnoglass.com/. </t>
  </si>
  <si>
    <t>https://www.tecnoglass.com/</t>
  </si>
  <si>
    <t>Price 10/13/2023</t>
  </si>
  <si>
    <t>Fair Value: $51.44</t>
  </si>
  <si>
    <t>Five Star Value: $35.75 One Star Value: $77.56 Star rating: 5 stars</t>
  </si>
  <si>
    <r>
      <rPr>
        <b/>
        <sz val="10"/>
        <rFont val="Arial"/>
        <family val="2"/>
      </rPr>
      <t>Risks</t>
    </r>
    <r>
      <rPr>
        <sz val="10"/>
        <rFont val="Arial"/>
        <family val="2"/>
      </rPr>
      <t>: 
- Recently moved HQ to Miami, FL from Colombia. In 2021, there was a report that the CEO and COO were charged by the US with money laundering for the Cali cartel. See article from hedge fund who shorted their stock (https://hindenburgresearch.com/tecnoglass).  A grain of salt?                                                                                     - Quarterly estimates for this quarter are down from last year, but growth look decent over the next wo years.
- Higher interest rates and a recession could reduce growth rate significantly. 
- Not followed by many analysts. 
- Some analysts rate this stock as speculative.</t>
    </r>
  </si>
  <si>
    <t>Est. Sales%: ?    Est. EPS%:  ?%   Moat:  None (was Narrow until 10/23)</t>
  </si>
  <si>
    <r>
      <rPr>
        <b/>
        <sz val="10"/>
        <rFont val="Arial"/>
        <family val="2"/>
      </rPr>
      <t>Rewards</t>
    </r>
    <r>
      <rPr>
        <sz val="10"/>
        <rFont val="Arial"/>
        <family val="2"/>
      </rPr>
      <t xml:space="preserve">: 
- TGLS has grown its revenue (14.9%) and EPS (80.4%) very fast over the last 3-4 years. Even after setting growth lower (14% sales and 13.6% EPS), the SSG predicts a very handsome increase in stock price of 275%. It looks like this quarter's sales and EPS 
- TGLS reduced long-term debt significantly over the last few years to present level of 26% of capital (as of 2023 Q2). 
- Building growth in Florida, and the rest of the US, still seems strong.TGLS is expanding from Florida to other states, and entering into the vinyl window market.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</si>
</sst>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
    <numFmt numFmtId="165" formatCode="0.0%"/>
  </numFmts>
  <fonts count="10" x14ac:knownFonts="1">
    <font>
      <sz val="10"/>
      <name val="Arial"/>
    </font>
    <font>
      <sz val="10"/>
      <name val="Arial"/>
      <family val="2"/>
    </font>
    <font>
      <b/>
      <sz val="10"/>
      <name val="Arial"/>
      <family val="2"/>
    </font>
    <font>
      <sz val="8"/>
      <name val="Verdana"/>
      <family val="2"/>
    </font>
    <font>
      <u/>
      <sz val="10"/>
      <color theme="10"/>
      <name val="Arial"/>
      <family val="2"/>
    </font>
    <font>
      <sz val="9"/>
      <color rgb="FF000000"/>
      <name val="Arial"/>
      <family val="2"/>
    </font>
    <font>
      <sz val="10"/>
      <color rgb="FF1E1E1E"/>
      <name val="Arial"/>
      <family val="2"/>
    </font>
    <font>
      <i/>
      <sz val="10"/>
      <name val="Arial"/>
      <family val="2"/>
    </font>
    <font>
      <u/>
      <sz val="9"/>
      <name val="Arial"/>
      <family val="2"/>
    </font>
    <font>
      <sz val="9"/>
      <name val="Arial"/>
      <family val="2"/>
    </font>
  </fonts>
  <fills count="8">
    <fill>
      <patternFill patternType="none"/>
    </fill>
    <fill>
      <patternFill patternType="gray125"/>
    </fill>
    <fill>
      <patternFill patternType="solid">
        <fgColor indexed="40"/>
        <bgColor indexed="64"/>
      </patternFill>
    </fill>
    <fill>
      <patternFill patternType="solid">
        <fgColor indexed="11"/>
        <bgColor indexed="64"/>
      </patternFill>
    </fill>
    <fill>
      <patternFill patternType="solid">
        <fgColor theme="8" tint="0.3999450666829432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39">
    <xf numFmtId="0" fontId="0" fillId="0" borderId="0" xfId="0"/>
    <xf numFmtId="0" fontId="0" fillId="0" borderId="0" xfId="0" applyAlignment="1">
      <alignment wrapText="1"/>
    </xf>
    <xf numFmtId="0" fontId="0" fillId="0" borderId="0" xfId="0" applyAlignment="1">
      <alignment horizontal="center"/>
    </xf>
    <xf numFmtId="10" fontId="0" fillId="0" borderId="0" xfId="0" applyNumberFormat="1"/>
    <xf numFmtId="0" fontId="0" fillId="2" borderId="0" xfId="0" applyFill="1"/>
    <xf numFmtId="0" fontId="0" fillId="2" borderId="0" xfId="0" applyFill="1" applyAlignment="1">
      <alignment wrapText="1"/>
    </xf>
    <xf numFmtId="10" fontId="0" fillId="2" borderId="0" xfId="0" applyNumberFormat="1" applyFill="1"/>
    <xf numFmtId="20" fontId="0" fillId="2" borderId="0" xfId="0" applyNumberFormat="1" applyFill="1" applyAlignment="1">
      <alignment horizontal="right"/>
    </xf>
    <xf numFmtId="9" fontId="0" fillId="0" borderId="0" xfId="0" applyNumberFormat="1"/>
    <xf numFmtId="0" fontId="0" fillId="2" borderId="1" xfId="0" applyFill="1" applyBorder="1"/>
    <xf numFmtId="0" fontId="1" fillId="0" borderId="0" xfId="0" applyFont="1"/>
    <xf numFmtId="0" fontId="1" fillId="0" borderId="0" xfId="0" applyFont="1" applyAlignment="1">
      <alignment wrapText="1"/>
    </xf>
    <xf numFmtId="20" fontId="1" fillId="0" borderId="0" xfId="0" applyNumberFormat="1" applyFont="1" applyAlignment="1">
      <alignment horizontal="center"/>
    </xf>
    <xf numFmtId="9" fontId="0" fillId="0" borderId="0" xfId="0" applyNumberFormat="1" applyAlignment="1">
      <alignment horizontal="center"/>
    </xf>
    <xf numFmtId="0" fontId="1" fillId="0" borderId="0" xfId="0" applyFont="1" applyAlignment="1">
      <alignment vertical="top" wrapText="1"/>
    </xf>
    <xf numFmtId="0" fontId="1" fillId="0" borderId="0" xfId="0" applyFont="1" applyAlignment="1">
      <alignment horizontal="center"/>
    </xf>
    <xf numFmtId="0" fontId="2" fillId="4" borderId="2" xfId="0" applyFont="1" applyFill="1" applyBorder="1" applyAlignment="1">
      <alignment horizontal="center"/>
    </xf>
    <xf numFmtId="10" fontId="1" fillId="0" borderId="0" xfId="0" applyNumberFormat="1" applyFont="1" applyAlignment="1">
      <alignment horizontal="center" wrapText="1"/>
    </xf>
    <xf numFmtId="0" fontId="3" fillId="0" borderId="0" xfId="0" applyFont="1"/>
    <xf numFmtId="0" fontId="5" fillId="0" borderId="0" xfId="0" applyFont="1"/>
    <xf numFmtId="0" fontId="4" fillId="0" borderId="0" xfId="1" applyAlignment="1" applyProtection="1"/>
    <xf numFmtId="0" fontId="1" fillId="3" borderId="0" xfId="0" applyFont="1" applyFill="1"/>
    <xf numFmtId="0" fontId="0" fillId="5" borderId="0" xfId="0" applyFill="1"/>
    <xf numFmtId="10" fontId="1" fillId="0" borderId="0" xfId="0" applyNumberFormat="1" applyFont="1"/>
    <xf numFmtId="164" fontId="1" fillId="0" borderId="0" xfId="0" applyNumberFormat="1" applyFont="1" applyAlignment="1">
      <alignment horizontal="center"/>
    </xf>
    <xf numFmtId="6" fontId="0" fillId="0" borderId="0" xfId="0" applyNumberFormat="1" applyAlignment="1">
      <alignment horizontal="center"/>
    </xf>
    <xf numFmtId="164" fontId="0" fillId="0" borderId="0" xfId="0" applyNumberFormat="1" applyAlignment="1">
      <alignment horizontal="center"/>
    </xf>
    <xf numFmtId="165" fontId="1" fillId="0" borderId="0" xfId="0" applyNumberFormat="1" applyFont="1" applyAlignment="1">
      <alignment horizontal="center"/>
    </xf>
    <xf numFmtId="165" fontId="0" fillId="0" borderId="0" xfId="0" applyNumberFormat="1" applyAlignment="1">
      <alignment horizontal="center"/>
    </xf>
    <xf numFmtId="8" fontId="1" fillId="0" borderId="0" xfId="0" applyNumberFormat="1" applyFont="1" applyAlignment="1">
      <alignment horizontal="center" wrapText="1"/>
    </xf>
    <xf numFmtId="8" fontId="1" fillId="0" borderId="0" xfId="0" applyNumberFormat="1" applyFont="1" applyAlignment="1">
      <alignment horizontal="center"/>
    </xf>
    <xf numFmtId="8" fontId="0" fillId="0" borderId="0" xfId="0" applyNumberFormat="1"/>
    <xf numFmtId="10" fontId="0" fillId="6" borderId="0" xfId="0" applyNumberFormat="1" applyFill="1" applyAlignment="1">
      <alignment horizontal="center"/>
    </xf>
    <xf numFmtId="0" fontId="0" fillId="7" borderId="0" xfId="0" applyFill="1" applyAlignment="1">
      <alignment horizontal="center"/>
    </xf>
    <xf numFmtId="0" fontId="1" fillId="7" borderId="0" xfId="0" applyFont="1" applyFill="1" applyAlignment="1">
      <alignment horizontal="center"/>
    </xf>
    <xf numFmtId="0" fontId="7" fillId="0" borderId="0" xfId="0" applyFont="1"/>
    <xf numFmtId="0" fontId="6" fillId="0" borderId="0" xfId="0" applyFont="1" applyAlignment="1">
      <alignment wrapText="1"/>
    </xf>
    <xf numFmtId="3" fontId="0" fillId="0" borderId="0" xfId="0" applyNumberFormat="1"/>
    <xf numFmtId="0" fontId="9" fillId="0" borderId="0" xfId="0" applyFont="1" applyAlignment="1">
      <alignment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gif"/><Relationship Id="rId7" Type="http://schemas.openxmlformats.org/officeDocument/2006/relationships/image" Target="../media/image7.png"/><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png"/><Relationship Id="rId5" Type="http://schemas.openxmlformats.org/officeDocument/2006/relationships/image" Target="../media/image5.gif"/><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9525</xdr:colOff>
      <xdr:row>59</xdr:row>
      <xdr:rowOff>9525</xdr:rowOff>
    </xdr:to>
    <xdr:pic>
      <xdr:nvPicPr>
        <xdr:cNvPr id="1027" name="Picture 3" descr="http://d.adroll.com/cm/f/out">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86600" y="11201400"/>
          <a:ext cx="9525" cy="9525"/>
        </a:xfrm>
        <a:prstGeom prst="rect">
          <a:avLst/>
        </a:prstGeom>
        <a:noFill/>
      </xdr:spPr>
    </xdr:pic>
    <xdr:clientData/>
  </xdr:twoCellAnchor>
  <xdr:twoCellAnchor editAs="oneCell">
    <xdr:from>
      <xdr:col>5</xdr:col>
      <xdr:colOff>19050</xdr:colOff>
      <xdr:row>59</xdr:row>
      <xdr:rowOff>0</xdr:rowOff>
    </xdr:from>
    <xdr:to>
      <xdr:col>5</xdr:col>
      <xdr:colOff>28575</xdr:colOff>
      <xdr:row>59</xdr:row>
      <xdr:rowOff>9525</xdr:rowOff>
    </xdr:to>
    <xdr:pic>
      <xdr:nvPicPr>
        <xdr:cNvPr id="1028" name="Picture 4" descr="http://d.adroll.com/cm/w/out">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105650" y="11201400"/>
          <a:ext cx="9525" cy="9525"/>
        </a:xfrm>
        <a:prstGeom prst="rect">
          <a:avLst/>
        </a:prstGeom>
        <a:noFill/>
      </xdr:spPr>
    </xdr:pic>
    <xdr:clientData/>
  </xdr:twoCellAnchor>
  <xdr:twoCellAnchor editAs="oneCell">
    <xdr:from>
      <xdr:col>5</xdr:col>
      <xdr:colOff>38100</xdr:colOff>
      <xdr:row>59</xdr:row>
      <xdr:rowOff>0</xdr:rowOff>
    </xdr:from>
    <xdr:to>
      <xdr:col>5</xdr:col>
      <xdr:colOff>47625</xdr:colOff>
      <xdr:row>59</xdr:row>
      <xdr:rowOff>9525</xdr:rowOff>
    </xdr:to>
    <xdr:pic>
      <xdr:nvPicPr>
        <xdr:cNvPr id="1029" name="Picture 5" descr="http://d.adroll.com/cm/x/out">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124700" y="11201400"/>
          <a:ext cx="9525" cy="9525"/>
        </a:xfrm>
        <a:prstGeom prst="rect">
          <a:avLst/>
        </a:prstGeom>
        <a:noFill/>
      </xdr:spPr>
    </xdr:pic>
    <xdr:clientData/>
  </xdr:twoCellAnchor>
  <xdr:twoCellAnchor editAs="oneCell">
    <xdr:from>
      <xdr:col>5</xdr:col>
      <xdr:colOff>57150</xdr:colOff>
      <xdr:row>59</xdr:row>
      <xdr:rowOff>0</xdr:rowOff>
    </xdr:from>
    <xdr:to>
      <xdr:col>5</xdr:col>
      <xdr:colOff>66675</xdr:colOff>
      <xdr:row>59</xdr:row>
      <xdr:rowOff>9525</xdr:rowOff>
    </xdr:to>
    <xdr:pic>
      <xdr:nvPicPr>
        <xdr:cNvPr id="1030" name="Picture 6" descr="https://www.facebook.com/tr?id=662170457146808&amp;cd%5bsegment_eid%5d=URYLQLHAZNA2XLUVFXEP7S&amp;ev=NoScript">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7143750" y="11201400"/>
          <a:ext cx="9525" cy="9525"/>
        </a:xfrm>
        <a:prstGeom prst="rect">
          <a:avLst/>
        </a:prstGeom>
        <a:noFill/>
      </xdr:spPr>
    </xdr:pic>
    <xdr:clientData/>
  </xdr:twoCellAnchor>
  <xdr:twoCellAnchor editAs="oneCell">
    <xdr:from>
      <xdr:col>5</xdr:col>
      <xdr:colOff>76200</xdr:colOff>
      <xdr:row>59</xdr:row>
      <xdr:rowOff>0</xdr:rowOff>
    </xdr:from>
    <xdr:to>
      <xdr:col>5</xdr:col>
      <xdr:colOff>85725</xdr:colOff>
      <xdr:row>59</xdr:row>
      <xdr:rowOff>9525</xdr:rowOff>
    </xdr:to>
    <xdr:pic>
      <xdr:nvPicPr>
        <xdr:cNvPr id="1031" name="Picture 7" descr="http://www.googleadservices.com/pagead/conversion/933633792/?label=ck4bCMDzxgwQgL6YvQM&amp;guid=ON&amp;script=0&amp;ord=3211607938987986.5">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7162800" y="11201400"/>
          <a:ext cx="9525" cy="9525"/>
        </a:xfrm>
        <a:prstGeom prst="rect">
          <a:avLst/>
        </a:prstGeom>
        <a:noFill/>
      </xdr:spPr>
    </xdr:pic>
    <xdr:clientData/>
  </xdr:twoCellAnchor>
  <xdr:twoCellAnchor editAs="oneCell">
    <xdr:from>
      <xdr:col>5</xdr:col>
      <xdr:colOff>95250</xdr:colOff>
      <xdr:row>59</xdr:row>
      <xdr:rowOff>0</xdr:rowOff>
    </xdr:from>
    <xdr:to>
      <xdr:col>5</xdr:col>
      <xdr:colOff>104775</xdr:colOff>
      <xdr:row>59</xdr:row>
      <xdr:rowOff>9525</xdr:rowOff>
    </xdr:to>
    <xdr:pic>
      <xdr:nvPicPr>
        <xdr:cNvPr id="1032" name="Picture 8" descr="http://d.adroll.com/cm/g/out?google_nid=adroll4">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181850" y="11201400"/>
          <a:ext cx="9525" cy="9525"/>
        </a:xfrm>
        <a:prstGeom prst="rect">
          <a:avLst/>
        </a:prstGeom>
        <a:noFill/>
      </xdr:spPr>
    </xdr:pic>
    <xdr:clientData/>
  </xdr:twoCellAnchor>
  <xdr:twoCellAnchor editAs="oneCell">
    <xdr:from>
      <xdr:col>5</xdr:col>
      <xdr:colOff>114300</xdr:colOff>
      <xdr:row>59</xdr:row>
      <xdr:rowOff>0</xdr:rowOff>
    </xdr:from>
    <xdr:to>
      <xdr:col>5</xdr:col>
      <xdr:colOff>123825</xdr:colOff>
      <xdr:row>59</xdr:row>
      <xdr:rowOff>9525</xdr:rowOff>
    </xdr:to>
    <xdr:sp macro="" textlink="">
      <xdr:nvSpPr>
        <xdr:cNvPr id="1033" name="AutoShape 9" descr="http://ib.adnxs.com/seg?add=1112715&amp;t=2">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7200900" y="11201400"/>
          <a:ext cx="9525" cy="9525"/>
        </a:xfrm>
        <a:prstGeom prst="rect">
          <a:avLst/>
        </a:prstGeom>
        <a:noFill/>
      </xdr:spPr>
    </xdr:sp>
    <xdr:clientData/>
  </xdr:twoCellAnchor>
  <xdr:twoCellAnchor editAs="oneCell">
    <xdr:from>
      <xdr:col>1</xdr:col>
      <xdr:colOff>1</xdr:colOff>
      <xdr:row>58</xdr:row>
      <xdr:rowOff>0</xdr:rowOff>
    </xdr:from>
    <xdr:to>
      <xdr:col>8</xdr:col>
      <xdr:colOff>445917</xdr:colOff>
      <xdr:row>85</xdr:row>
      <xdr:rowOff>104775</xdr:rowOff>
    </xdr:to>
    <xdr:pic>
      <xdr:nvPicPr>
        <xdr:cNvPr id="4" name="Picture 3">
          <a:extLst>
            <a:ext uri="{FF2B5EF4-FFF2-40B4-BE49-F238E27FC236}">
              <a16:creationId xmlns:a16="http://schemas.microsoft.com/office/drawing/2014/main" id="{DFB8E28F-5747-AF79-F0FD-B0611A067EC5}"/>
            </a:ext>
          </a:extLst>
        </xdr:cNvPr>
        <xdr:cNvPicPr>
          <a:picLocks noChangeAspect="1"/>
        </xdr:cNvPicPr>
      </xdr:nvPicPr>
      <xdr:blipFill>
        <a:blip xmlns:r="http://schemas.openxmlformats.org/officeDocument/2006/relationships" r:embed="rId6"/>
        <a:stretch>
          <a:fillRect/>
        </a:stretch>
      </xdr:blipFill>
      <xdr:spPr>
        <a:xfrm>
          <a:off x="276226" y="19564350"/>
          <a:ext cx="8618366" cy="4876800"/>
        </a:xfrm>
        <a:prstGeom prst="rect">
          <a:avLst/>
        </a:prstGeom>
      </xdr:spPr>
    </xdr:pic>
    <xdr:clientData/>
  </xdr:twoCellAnchor>
  <xdr:twoCellAnchor editAs="oneCell">
    <xdr:from>
      <xdr:col>1</xdr:col>
      <xdr:colOff>1</xdr:colOff>
      <xdr:row>87</xdr:row>
      <xdr:rowOff>0</xdr:rowOff>
    </xdr:from>
    <xdr:to>
      <xdr:col>8</xdr:col>
      <xdr:colOff>357189</xdr:colOff>
      <xdr:row>116</xdr:row>
      <xdr:rowOff>96566</xdr:rowOff>
    </xdr:to>
    <xdr:pic>
      <xdr:nvPicPr>
        <xdr:cNvPr id="5" name="Picture 4">
          <a:extLst>
            <a:ext uri="{FF2B5EF4-FFF2-40B4-BE49-F238E27FC236}">
              <a16:creationId xmlns:a16="http://schemas.microsoft.com/office/drawing/2014/main" id="{71E13918-B010-6E3F-92A8-F0D8A65DE142}"/>
            </a:ext>
          </a:extLst>
        </xdr:cNvPr>
        <xdr:cNvPicPr>
          <a:picLocks noChangeAspect="1"/>
        </xdr:cNvPicPr>
      </xdr:nvPicPr>
      <xdr:blipFill>
        <a:blip xmlns:r="http://schemas.openxmlformats.org/officeDocument/2006/relationships" r:embed="rId7"/>
        <a:stretch>
          <a:fillRect/>
        </a:stretch>
      </xdr:blipFill>
      <xdr:spPr>
        <a:xfrm>
          <a:off x="276226" y="24660225"/>
          <a:ext cx="8529638" cy="4792391"/>
        </a:xfrm>
        <a:prstGeom prst="rect">
          <a:avLst/>
        </a:prstGeom>
      </xdr:spPr>
    </xdr:pic>
    <xdr:clientData/>
  </xdr:twoCellAnchor>
  <xdr:twoCellAnchor editAs="oneCell">
    <xdr:from>
      <xdr:col>1</xdr:col>
      <xdr:colOff>1</xdr:colOff>
      <xdr:row>118</xdr:row>
      <xdr:rowOff>0</xdr:rowOff>
    </xdr:from>
    <xdr:to>
      <xdr:col>8</xdr:col>
      <xdr:colOff>381001</xdr:colOff>
      <xdr:row>147</xdr:row>
      <xdr:rowOff>7219</xdr:rowOff>
    </xdr:to>
    <xdr:pic>
      <xdr:nvPicPr>
        <xdr:cNvPr id="6" name="Picture 5">
          <a:extLst>
            <a:ext uri="{FF2B5EF4-FFF2-40B4-BE49-F238E27FC236}">
              <a16:creationId xmlns:a16="http://schemas.microsoft.com/office/drawing/2014/main" id="{C4392D93-0D99-B989-0A62-A3365EF3A137}"/>
            </a:ext>
          </a:extLst>
        </xdr:cNvPr>
        <xdr:cNvPicPr>
          <a:picLocks noChangeAspect="1"/>
        </xdr:cNvPicPr>
      </xdr:nvPicPr>
      <xdr:blipFill>
        <a:blip xmlns:r="http://schemas.openxmlformats.org/officeDocument/2006/relationships" r:embed="rId8"/>
        <a:stretch>
          <a:fillRect/>
        </a:stretch>
      </xdr:blipFill>
      <xdr:spPr>
        <a:xfrm>
          <a:off x="276226" y="29679900"/>
          <a:ext cx="8553450" cy="4703044"/>
        </a:xfrm>
        <a:prstGeom prst="rect">
          <a:avLst/>
        </a:prstGeom>
      </xdr:spPr>
    </xdr:pic>
    <xdr:clientData/>
  </xdr:twoCellAnchor>
  <xdr:twoCellAnchor editAs="oneCell">
    <xdr:from>
      <xdr:col>1</xdr:col>
      <xdr:colOff>0</xdr:colOff>
      <xdr:row>148</xdr:row>
      <xdr:rowOff>1</xdr:rowOff>
    </xdr:from>
    <xdr:to>
      <xdr:col>8</xdr:col>
      <xdr:colOff>371475</xdr:colOff>
      <xdr:row>177</xdr:row>
      <xdr:rowOff>125050</xdr:rowOff>
    </xdr:to>
    <xdr:pic>
      <xdr:nvPicPr>
        <xdr:cNvPr id="7" name="Picture 6">
          <a:extLst>
            <a:ext uri="{FF2B5EF4-FFF2-40B4-BE49-F238E27FC236}">
              <a16:creationId xmlns:a16="http://schemas.microsoft.com/office/drawing/2014/main" id="{A3AE7F58-BDB0-E56F-ECDD-80FE5A22E535}"/>
            </a:ext>
          </a:extLst>
        </xdr:cNvPr>
        <xdr:cNvPicPr>
          <a:picLocks noChangeAspect="1"/>
        </xdr:cNvPicPr>
      </xdr:nvPicPr>
      <xdr:blipFill>
        <a:blip xmlns:r="http://schemas.openxmlformats.org/officeDocument/2006/relationships" r:embed="rId9"/>
        <a:stretch>
          <a:fillRect/>
        </a:stretch>
      </xdr:blipFill>
      <xdr:spPr>
        <a:xfrm>
          <a:off x="276225" y="34537651"/>
          <a:ext cx="8543925" cy="4820874"/>
        </a:xfrm>
        <a:prstGeom prst="rect">
          <a:avLst/>
        </a:prstGeom>
      </xdr:spPr>
    </xdr:pic>
    <xdr:clientData/>
  </xdr:twoCellAnchor>
  <xdr:twoCellAnchor editAs="oneCell">
    <xdr:from>
      <xdr:col>1</xdr:col>
      <xdr:colOff>0</xdr:colOff>
      <xdr:row>179</xdr:row>
      <xdr:rowOff>1</xdr:rowOff>
    </xdr:from>
    <xdr:to>
      <xdr:col>8</xdr:col>
      <xdr:colOff>371475</xdr:colOff>
      <xdr:row>208</xdr:row>
      <xdr:rowOff>38532</xdr:rowOff>
    </xdr:to>
    <xdr:pic>
      <xdr:nvPicPr>
        <xdr:cNvPr id="8" name="Picture 7">
          <a:extLst>
            <a:ext uri="{FF2B5EF4-FFF2-40B4-BE49-F238E27FC236}">
              <a16:creationId xmlns:a16="http://schemas.microsoft.com/office/drawing/2014/main" id="{72A0B5CA-C9B1-DF45-8E54-27090728574D}"/>
            </a:ext>
          </a:extLst>
        </xdr:cNvPr>
        <xdr:cNvPicPr>
          <a:picLocks noChangeAspect="1"/>
        </xdr:cNvPicPr>
      </xdr:nvPicPr>
      <xdr:blipFill>
        <a:blip xmlns:r="http://schemas.openxmlformats.org/officeDocument/2006/relationships" r:embed="rId10"/>
        <a:stretch>
          <a:fillRect/>
        </a:stretch>
      </xdr:blipFill>
      <xdr:spPr>
        <a:xfrm>
          <a:off x="276225" y="39557326"/>
          <a:ext cx="8543925" cy="47343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tecnoglas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6"/>
  <sheetViews>
    <sheetView tabSelected="1" zoomScale="200" zoomScaleNormal="200" workbookViewId="0">
      <selection activeCell="C39" sqref="C39"/>
    </sheetView>
  </sheetViews>
  <sheetFormatPr defaultRowHeight="12.75" x14ac:dyDescent="0.2"/>
  <cols>
    <col min="1" max="1" width="4.140625" style="2" customWidth="1"/>
    <col min="2" max="2" width="29.42578125" customWidth="1"/>
    <col min="3" max="3" width="60.42578125" customWidth="1"/>
    <col min="4" max="4" width="12.42578125" customWidth="1"/>
    <col min="5" max="5" width="0" style="4" hidden="1" customWidth="1"/>
    <col min="6" max="6" width="6.140625" customWidth="1"/>
    <col min="7" max="7" width="6.7109375" customWidth="1"/>
    <col min="8" max="8" width="7.42578125" customWidth="1"/>
  </cols>
  <sheetData>
    <row r="1" spans="2:8" x14ac:dyDescent="0.2">
      <c r="B1" t="s">
        <v>0</v>
      </c>
      <c r="C1" s="21" t="s">
        <v>59</v>
      </c>
      <c r="E1" s="9"/>
    </row>
    <row r="2" spans="2:8" x14ac:dyDescent="0.2">
      <c r="B2" t="s">
        <v>1</v>
      </c>
      <c r="C2" s="10" t="s">
        <v>53</v>
      </c>
      <c r="D2" s="37">
        <v>47700000</v>
      </c>
    </row>
    <row r="3" spans="2:8" ht="12" customHeight="1" x14ac:dyDescent="0.2">
      <c r="B3" t="s">
        <v>2</v>
      </c>
      <c r="C3" s="10" t="s">
        <v>60</v>
      </c>
      <c r="D3" s="31">
        <f>13.8*C9</f>
        <v>462.71400000000006</v>
      </c>
    </row>
    <row r="4" spans="2:8" ht="0.75" customHeight="1" x14ac:dyDescent="0.2">
      <c r="B4" t="s">
        <v>3</v>
      </c>
      <c r="C4" s="10" t="s">
        <v>30</v>
      </c>
    </row>
    <row r="5" spans="2:8" ht="337.5" customHeight="1" x14ac:dyDescent="0.2">
      <c r="C5" s="38" t="s">
        <v>71</v>
      </c>
      <c r="D5" s="1"/>
      <c r="E5" s="5"/>
      <c r="F5" s="18"/>
    </row>
    <row r="6" spans="2:8" ht="30" customHeight="1" x14ac:dyDescent="0.2">
      <c r="B6" t="s">
        <v>54</v>
      </c>
      <c r="C6" s="36" t="s">
        <v>73</v>
      </c>
      <c r="D6" s="20" t="s">
        <v>74</v>
      </c>
    </row>
    <row r="7" spans="2:8" x14ac:dyDescent="0.2">
      <c r="B7" t="s">
        <v>18</v>
      </c>
      <c r="C7" s="27">
        <f>107.05/169.65</f>
        <v>0.63100501031535505</v>
      </c>
      <c r="D7" s="8"/>
    </row>
    <row r="8" spans="2:8" x14ac:dyDescent="0.2">
      <c r="B8" t="s">
        <v>4</v>
      </c>
      <c r="C8" s="15" t="s">
        <v>43</v>
      </c>
    </row>
    <row r="9" spans="2:8" x14ac:dyDescent="0.2">
      <c r="B9" s="10" t="s">
        <v>75</v>
      </c>
      <c r="C9" s="30">
        <v>33.53</v>
      </c>
    </row>
    <row r="10" spans="2:8" x14ac:dyDescent="0.2">
      <c r="B10" t="s">
        <v>42</v>
      </c>
      <c r="C10" s="10" t="s">
        <v>79</v>
      </c>
    </row>
    <row r="11" spans="2:8" x14ac:dyDescent="0.2">
      <c r="C11" s="10" t="s">
        <v>77</v>
      </c>
    </row>
    <row r="12" spans="2:8" x14ac:dyDescent="0.2">
      <c r="C12" s="10" t="s">
        <v>76</v>
      </c>
    </row>
    <row r="13" spans="2:8" x14ac:dyDescent="0.2">
      <c r="C13" s="10"/>
      <c r="D13" s="35" t="s">
        <v>57</v>
      </c>
      <c r="H13" s="15"/>
    </row>
    <row r="14" spans="2:8" x14ac:dyDescent="0.2">
      <c r="B14" t="s">
        <v>31</v>
      </c>
      <c r="C14" s="10" t="s">
        <v>56</v>
      </c>
      <c r="F14" s="2">
        <v>2022</v>
      </c>
      <c r="G14" s="2">
        <v>2027</v>
      </c>
      <c r="H14" s="2" t="s">
        <v>50</v>
      </c>
    </row>
    <row r="15" spans="2:8" x14ac:dyDescent="0.2">
      <c r="C15" s="10" t="s">
        <v>63</v>
      </c>
      <c r="D15" t="s">
        <v>48</v>
      </c>
      <c r="F15" s="33">
        <v>840.8</v>
      </c>
      <c r="G15" s="33">
        <v>1375</v>
      </c>
      <c r="H15" s="32">
        <f>_xlfn.RRI(F17,F15,G15)</f>
        <v>0.1033721022644678</v>
      </c>
    </row>
    <row r="16" spans="2:8" x14ac:dyDescent="0.2">
      <c r="C16" s="10" t="s">
        <v>55</v>
      </c>
      <c r="D16" s="10" t="s">
        <v>49</v>
      </c>
      <c r="F16" s="34">
        <v>3.27</v>
      </c>
      <c r="G16" s="33">
        <v>6.61</v>
      </c>
      <c r="H16" s="32">
        <f>_xlfn.RRI(F17,F16,G16)</f>
        <v>0.1511468816340098</v>
      </c>
    </row>
    <row r="17" spans="1:6" x14ac:dyDescent="0.2">
      <c r="C17" s="10"/>
      <c r="D17" s="23" t="s">
        <v>51</v>
      </c>
      <c r="F17" s="33">
        <v>5</v>
      </c>
    </row>
    <row r="18" spans="1:6" x14ac:dyDescent="0.2">
      <c r="B18" t="s">
        <v>35</v>
      </c>
      <c r="C18" s="10" t="s">
        <v>64</v>
      </c>
      <c r="D18" s="3"/>
    </row>
    <row r="19" spans="1:6" x14ac:dyDescent="0.2">
      <c r="C19" s="10" t="s">
        <v>65</v>
      </c>
      <c r="D19" s="3"/>
    </row>
    <row r="20" spans="1:6" x14ac:dyDescent="0.2">
      <c r="C20" s="10"/>
      <c r="D20" s="3"/>
    </row>
    <row r="21" spans="1:6" x14ac:dyDescent="0.2">
      <c r="B21" t="s">
        <v>52</v>
      </c>
      <c r="C21" s="10" t="s">
        <v>61</v>
      </c>
      <c r="D21" s="3"/>
    </row>
    <row r="22" spans="1:6" x14ac:dyDescent="0.2">
      <c r="C22" s="10" t="s">
        <v>62</v>
      </c>
      <c r="D22" s="3"/>
    </row>
    <row r="23" spans="1:6" x14ac:dyDescent="0.2">
      <c r="C23" s="10"/>
      <c r="D23" s="23"/>
    </row>
    <row r="24" spans="1:6" x14ac:dyDescent="0.2">
      <c r="B24" t="s">
        <v>58</v>
      </c>
      <c r="C24" s="15">
        <v>6.03</v>
      </c>
      <c r="D24" s="23"/>
    </row>
    <row r="25" spans="1:6" x14ac:dyDescent="0.2">
      <c r="C25" s="15"/>
      <c r="D25" s="23"/>
    </row>
    <row r="26" spans="1:6" x14ac:dyDescent="0.2">
      <c r="B26" t="s">
        <v>32</v>
      </c>
      <c r="C26" s="27">
        <v>0.14000000000000001</v>
      </c>
      <c r="D26" s="3"/>
    </row>
    <row r="27" spans="1:6" x14ac:dyDescent="0.2">
      <c r="B27" t="s">
        <v>33</v>
      </c>
      <c r="C27" s="27" t="s">
        <v>66</v>
      </c>
    </row>
    <row r="28" spans="1:6" ht="29.25" customHeight="1" x14ac:dyDescent="0.2">
      <c r="B28" t="s">
        <v>34</v>
      </c>
      <c r="C28" s="29">
        <v>8.0399999999999991</v>
      </c>
    </row>
    <row r="29" spans="1:6" ht="25.5" customHeight="1" x14ac:dyDescent="0.2">
      <c r="A29" s="2">
        <v>2</v>
      </c>
      <c r="B29" t="s">
        <v>5</v>
      </c>
      <c r="C29" s="11"/>
      <c r="D29" t="s">
        <v>19</v>
      </c>
    </row>
    <row r="30" spans="1:6" ht="27" customHeight="1" x14ac:dyDescent="0.2">
      <c r="A30" s="2" t="s">
        <v>20</v>
      </c>
      <c r="B30" t="s">
        <v>21</v>
      </c>
      <c r="C30" s="17" t="s">
        <v>67</v>
      </c>
    </row>
    <row r="31" spans="1:6" ht="33" customHeight="1" x14ac:dyDescent="0.2">
      <c r="A31" s="2" t="s">
        <v>22</v>
      </c>
      <c r="B31" s="1" t="s">
        <v>23</v>
      </c>
      <c r="C31" s="17" t="s">
        <v>68</v>
      </c>
    </row>
    <row r="32" spans="1:6" x14ac:dyDescent="0.2">
      <c r="A32" s="2">
        <v>3</v>
      </c>
      <c r="B32" t="s">
        <v>6</v>
      </c>
      <c r="C32" s="10"/>
    </row>
    <row r="33" spans="1:6" x14ac:dyDescent="0.2">
      <c r="B33" s="10" t="s">
        <v>36</v>
      </c>
      <c r="C33" s="15">
        <v>16.7</v>
      </c>
    </row>
    <row r="34" spans="1:6" x14ac:dyDescent="0.2">
      <c r="B34" s="10" t="s">
        <v>37</v>
      </c>
      <c r="C34" s="15">
        <v>6.2</v>
      </c>
    </row>
    <row r="35" spans="1:6" x14ac:dyDescent="0.2">
      <c r="B35" s="10" t="s">
        <v>38</v>
      </c>
      <c r="C35" s="24">
        <v>11.5</v>
      </c>
    </row>
    <row r="36" spans="1:6" x14ac:dyDescent="0.2">
      <c r="B36" s="10" t="s">
        <v>39</v>
      </c>
      <c r="C36" s="24">
        <v>7.9</v>
      </c>
      <c r="F36" s="19"/>
    </row>
    <row r="37" spans="1:6" x14ac:dyDescent="0.2">
      <c r="F37" s="19"/>
    </row>
    <row r="38" spans="1:6" x14ac:dyDescent="0.2">
      <c r="A38" s="2">
        <v>4</v>
      </c>
      <c r="B38" t="s">
        <v>7</v>
      </c>
    </row>
    <row r="39" spans="1:6" ht="125.25" customHeight="1" x14ac:dyDescent="0.2">
      <c r="C39" s="11" t="s">
        <v>80</v>
      </c>
    </row>
    <row r="40" spans="1:6" ht="161.25" customHeight="1" x14ac:dyDescent="0.2">
      <c r="C40" s="11" t="s">
        <v>78</v>
      </c>
    </row>
    <row r="41" spans="1:6" x14ac:dyDescent="0.2">
      <c r="C41" s="11"/>
    </row>
    <row r="42" spans="1:6" ht="19.5" customHeight="1" x14ac:dyDescent="0.2">
      <c r="A42" s="15" t="s">
        <v>8</v>
      </c>
      <c r="B42" t="s">
        <v>9</v>
      </c>
      <c r="C42" s="25">
        <v>134.30000000000001</v>
      </c>
    </row>
    <row r="43" spans="1:6" x14ac:dyDescent="0.2">
      <c r="A43" s="2" t="s">
        <v>10</v>
      </c>
      <c r="B43" t="s">
        <v>11</v>
      </c>
      <c r="C43" s="25">
        <v>10</v>
      </c>
    </row>
    <row r="44" spans="1:6" ht="26.25" customHeight="1" x14ac:dyDescent="0.2">
      <c r="A44" s="2" t="s">
        <v>12</v>
      </c>
      <c r="B44" t="s">
        <v>13</v>
      </c>
      <c r="C44" s="11" t="s">
        <v>69</v>
      </c>
    </row>
    <row r="45" spans="1:6" x14ac:dyDescent="0.2">
      <c r="A45" s="2" t="s">
        <v>14</v>
      </c>
      <c r="B45" t="s">
        <v>15</v>
      </c>
      <c r="C45" s="12" t="s">
        <v>70</v>
      </c>
    </row>
    <row r="46" spans="1:6" x14ac:dyDescent="0.2">
      <c r="A46" s="2" t="s">
        <v>19</v>
      </c>
      <c r="B46" t="s">
        <v>19</v>
      </c>
      <c r="C46" s="3"/>
      <c r="E46" s="7"/>
    </row>
    <row r="47" spans="1:6" x14ac:dyDescent="0.2">
      <c r="B47" s="10" t="s">
        <v>47</v>
      </c>
      <c r="C47" s="13">
        <v>0.73399999999999999</v>
      </c>
      <c r="D47" s="3"/>
    </row>
    <row r="48" spans="1:6" x14ac:dyDescent="0.2">
      <c r="B48" s="10" t="s">
        <v>40</v>
      </c>
      <c r="C48" s="26">
        <v>0.54</v>
      </c>
    </row>
    <row r="49" spans="1:6" x14ac:dyDescent="0.2">
      <c r="B49" s="10" t="s">
        <v>41</v>
      </c>
      <c r="C49" s="26">
        <v>0.5</v>
      </c>
    </row>
    <row r="50" spans="1:6" x14ac:dyDescent="0.2">
      <c r="A50" s="2">
        <v>5</v>
      </c>
      <c r="B50" t="s">
        <v>16</v>
      </c>
    </row>
    <row r="51" spans="1:6" x14ac:dyDescent="0.2">
      <c r="A51" s="2" t="s">
        <v>24</v>
      </c>
      <c r="B51" s="10" t="s">
        <v>44</v>
      </c>
      <c r="C51" s="27">
        <v>0.01</v>
      </c>
    </row>
    <row r="52" spans="1:6" x14ac:dyDescent="0.2">
      <c r="A52" s="2" t="s">
        <v>25</v>
      </c>
      <c r="B52" s="10" t="s">
        <v>45</v>
      </c>
      <c r="C52" s="28">
        <v>1.2E-2</v>
      </c>
    </row>
    <row r="53" spans="1:6" x14ac:dyDescent="0.2">
      <c r="A53" s="2" t="s">
        <v>26</v>
      </c>
      <c r="B53" t="s">
        <v>27</v>
      </c>
      <c r="C53" s="27">
        <v>0.311</v>
      </c>
      <c r="E53" s="6"/>
    </row>
    <row r="54" spans="1:6" x14ac:dyDescent="0.2">
      <c r="A54" s="2" t="s">
        <v>28</v>
      </c>
      <c r="B54" t="s">
        <v>29</v>
      </c>
      <c r="C54" s="28">
        <v>0.22</v>
      </c>
    </row>
    <row r="55" spans="1:6" ht="24.75" customHeight="1" x14ac:dyDescent="0.2">
      <c r="B55" s="10"/>
    </row>
    <row r="56" spans="1:6" x14ac:dyDescent="0.2">
      <c r="B56" t="s">
        <v>17</v>
      </c>
      <c r="C56" s="16" t="s">
        <v>46</v>
      </c>
    </row>
    <row r="57" spans="1:6" ht="116.25" customHeight="1" x14ac:dyDescent="0.2">
      <c r="C57" s="14"/>
    </row>
    <row r="58" spans="1:6" ht="116.25" customHeight="1" x14ac:dyDescent="0.2">
      <c r="B58" t="s">
        <v>72</v>
      </c>
      <c r="C58" s="14"/>
    </row>
    <row r="59" spans="1:6" x14ac:dyDescent="0.2">
      <c r="D59" s="10"/>
    </row>
    <row r="60" spans="1:6" x14ac:dyDescent="0.2">
      <c r="B60" s="22"/>
    </row>
    <row r="61" spans="1:6" ht="34.5" customHeight="1" x14ac:dyDescent="0.2">
      <c r="C61" s="1"/>
    </row>
    <row r="62" spans="1:6" x14ac:dyDescent="0.2">
      <c r="D62" s="3"/>
      <c r="F62" s="11"/>
    </row>
    <row r="64" spans="1:6" ht="22.5" customHeight="1" x14ac:dyDescent="0.2">
      <c r="C64" s="1"/>
      <c r="F64" s="20"/>
    </row>
    <row r="65" spans="3:6" x14ac:dyDescent="0.2">
      <c r="C65" s="1"/>
    </row>
    <row r="66" spans="3:6" x14ac:dyDescent="0.2">
      <c r="D66" s="8"/>
      <c r="F66" s="11"/>
    </row>
  </sheetData>
  <phoneticPr fontId="0" type="noConversion"/>
  <hyperlinks>
    <hyperlink ref="D6" r:id="rId1" xr:uid="{39B83D5C-7AE1-4FD2-8074-43CD8D9DFC66}"/>
  </hyperlinks>
  <printOptions gridLines="1"/>
  <pageMargins left="0.25" right="0.09" top="0.17" bottom="0.75"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Template</vt:lpstr>
      <vt:lpstr>Sheet3</vt:lpstr>
    </vt:vector>
  </TitlesOfParts>
  <Company>Personal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 George</dc:creator>
  <cp:lastModifiedBy>John Finn</cp:lastModifiedBy>
  <cp:lastPrinted>2020-12-02T19:44:08Z</cp:lastPrinted>
  <dcterms:created xsi:type="dcterms:W3CDTF">2008-02-03T16:47:37Z</dcterms:created>
  <dcterms:modified xsi:type="dcterms:W3CDTF">2023-10-16T17:55:24Z</dcterms:modified>
</cp:coreProperties>
</file>